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ERVER\Dokumenti\Andreja\Godišnje financijsko izvješće 2024\"/>
    </mc:Choice>
  </mc:AlternateContent>
  <xr:revisionPtr revIDLastSave="0" documentId="13_ncr:1_{BE075622-87D4-4F4F-BD68-0063791E9D9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E309" i="9" s="1"/>
  <c r="B309" i="9" s="1"/>
  <c r="G309" i="9"/>
  <c r="F309" i="9"/>
  <c r="F308" i="9"/>
  <c r="H307" i="9"/>
  <c r="G307" i="9"/>
  <c r="F307" i="9"/>
  <c r="B307" i="9" s="1"/>
  <c r="E307" i="9"/>
  <c r="H306" i="9"/>
  <c r="G306" i="9"/>
  <c r="E306" i="9" s="1"/>
  <c r="B306" i="9" s="1"/>
  <c r="F306" i="9"/>
  <c r="H305" i="9"/>
  <c r="G305" i="9"/>
  <c r="E305" i="9" s="1"/>
  <c r="B305" i="9" s="1"/>
  <c r="F305" i="9"/>
  <c r="H304" i="9"/>
  <c r="G304" i="9"/>
  <c r="E304" i="9" s="1"/>
  <c r="B304" i="9" s="1"/>
  <c r="F304" i="9"/>
  <c r="H303" i="9"/>
  <c r="G303" i="9"/>
  <c r="F303" i="9"/>
  <c r="H302" i="9"/>
  <c r="G302" i="9"/>
  <c r="E302" i="9" s="1"/>
  <c r="B302" i="9" s="1"/>
  <c r="F302" i="9"/>
  <c r="H301" i="9"/>
  <c r="G301" i="9"/>
  <c r="F301" i="9"/>
  <c r="H300" i="9"/>
  <c r="G300" i="9"/>
  <c r="F300" i="9"/>
  <c r="H299" i="9"/>
  <c r="G299" i="9"/>
  <c r="E299" i="9" s="1"/>
  <c r="B299" i="9" s="1"/>
  <c r="F299" i="9"/>
  <c r="H298" i="9"/>
  <c r="G298" i="9"/>
  <c r="F298" i="9"/>
  <c r="H297" i="9"/>
  <c r="G297" i="9"/>
  <c r="F297" i="9"/>
  <c r="E297" i="9"/>
  <c r="B297" i="9" s="1"/>
  <c r="H296" i="9"/>
  <c r="G296" i="9"/>
  <c r="F296" i="9"/>
  <c r="H295" i="9"/>
  <c r="G295" i="9"/>
  <c r="F295" i="9"/>
  <c r="E295" i="9"/>
  <c r="B295" i="9" s="1"/>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G284" i="9"/>
  <c r="F284" i="9"/>
  <c r="E284" i="9"/>
  <c r="B284" i="9"/>
  <c r="H283" i="9"/>
  <c r="E283" i="9" s="1"/>
  <c r="B283" i="9" s="1"/>
  <c r="G283" i="9"/>
  <c r="F283" i="9"/>
  <c r="H282" i="9"/>
  <c r="G282" i="9"/>
  <c r="E282" i="9" s="1"/>
  <c r="B282" i="9" s="1"/>
  <c r="F282" i="9"/>
  <c r="F281" i="9"/>
  <c r="F280" i="9"/>
  <c r="F279" i="9"/>
  <c r="F278" i="9"/>
  <c r="F277" i="9" s="1"/>
  <c r="F276" i="9"/>
  <c r="L275" i="9"/>
  <c r="F275" i="9" s="1"/>
  <c r="H275" i="9"/>
  <c r="F274" i="9"/>
  <c r="I273" i="9"/>
  <c r="H273" i="9"/>
  <c r="F273" i="9"/>
  <c r="E272" i="9"/>
  <c r="M271" i="9"/>
  <c r="L271" i="9"/>
  <c r="F271" i="9"/>
  <c r="E271" i="9"/>
  <c r="M270" i="9"/>
  <c r="L270" i="9"/>
  <c r="F270" i="9" s="1"/>
  <c r="B270" i="9" s="1"/>
  <c r="E270" i="9"/>
  <c r="M269" i="9"/>
  <c r="L269" i="9"/>
  <c r="F269" i="9"/>
  <c r="E269" i="9"/>
  <c r="B269" i="9"/>
  <c r="M268" i="9"/>
  <c r="F268" i="9" s="1"/>
  <c r="L268" i="9"/>
  <c r="E268" i="9"/>
  <c r="B268" i="9" s="1"/>
  <c r="M267" i="9"/>
  <c r="L267" i="9"/>
  <c r="F267" i="9" s="1"/>
  <c r="B267" i="9" s="1"/>
  <c r="E267" i="9"/>
  <c r="M266" i="9"/>
  <c r="L266" i="9"/>
  <c r="F266" i="9" s="1"/>
  <c r="B266" i="9" s="1"/>
  <c r="E266" i="9"/>
  <c r="M265" i="9"/>
  <c r="F265" i="9" s="1"/>
  <c r="L265" i="9"/>
  <c r="E265" i="9"/>
  <c r="M264" i="9"/>
  <c r="L264" i="9"/>
  <c r="F264" i="9" s="1"/>
  <c r="E264" i="9"/>
  <c r="B264" i="9" s="1"/>
  <c r="M263" i="9"/>
  <c r="L263" i="9"/>
  <c r="F263" i="9" s="1"/>
  <c r="B263" i="9" s="1"/>
  <c r="E263" i="9"/>
  <c r="M262" i="9"/>
  <c r="L262" i="9"/>
  <c r="F262" i="9"/>
  <c r="E262" i="9"/>
  <c r="B262" i="9" s="1"/>
  <c r="M261" i="9"/>
  <c r="L261" i="9"/>
  <c r="E261" i="9"/>
  <c r="M260" i="9"/>
  <c r="L260" i="9"/>
  <c r="F260" i="9"/>
  <c r="E260" i="9"/>
  <c r="B260" i="9"/>
  <c r="M259" i="9"/>
  <c r="L259" i="9"/>
  <c r="F259" i="9"/>
  <c r="E259" i="9"/>
  <c r="M258" i="9"/>
  <c r="L258" i="9"/>
  <c r="F258" i="9" s="1"/>
  <c r="B258" i="9" s="1"/>
  <c r="E258" i="9"/>
  <c r="M257" i="9"/>
  <c r="L257" i="9"/>
  <c r="F257" i="9"/>
  <c r="E257" i="9"/>
  <c r="B257" i="9"/>
  <c r="M256" i="9"/>
  <c r="F256" i="9" s="1"/>
  <c r="L256" i="9"/>
  <c r="E256" i="9"/>
  <c r="B256" i="9" s="1"/>
  <c r="M255" i="9"/>
  <c r="L255" i="9"/>
  <c r="F255" i="9" s="1"/>
  <c r="B255" i="9" s="1"/>
  <c r="E255" i="9"/>
  <c r="M254" i="9"/>
  <c r="L254" i="9"/>
  <c r="F254" i="9" s="1"/>
  <c r="B254" i="9" s="1"/>
  <c r="E254" i="9"/>
  <c r="M253" i="9"/>
  <c r="F253" i="9" s="1"/>
  <c r="L253" i="9"/>
  <c r="E253" i="9"/>
  <c r="M252" i="9"/>
  <c r="L252" i="9"/>
  <c r="F252" i="9" s="1"/>
  <c r="E252" i="9"/>
  <c r="B252" i="9" s="1"/>
  <c r="M251" i="9"/>
  <c r="L251" i="9"/>
  <c r="F251" i="9" s="1"/>
  <c r="B251" i="9" s="1"/>
  <c r="E251" i="9"/>
  <c r="M250" i="9"/>
  <c r="L250" i="9"/>
  <c r="F250" i="9"/>
  <c r="E250" i="9"/>
  <c r="B250" i="9" s="1"/>
  <c r="M249" i="9"/>
  <c r="L249" i="9"/>
  <c r="E249" i="9"/>
  <c r="M248" i="9"/>
  <c r="L248" i="9"/>
  <c r="F248" i="9"/>
  <c r="E248" i="9"/>
  <c r="B248" i="9"/>
  <c r="M247" i="9"/>
  <c r="L247" i="9"/>
  <c r="F247" i="9"/>
  <c r="E247" i="9"/>
  <c r="M246" i="9"/>
  <c r="L246" i="9"/>
  <c r="F246" i="9" s="1"/>
  <c r="B246" i="9" s="1"/>
  <c r="E246" i="9"/>
  <c r="M245" i="9"/>
  <c r="L245" i="9"/>
  <c r="F245" i="9"/>
  <c r="E245" i="9"/>
  <c r="B245" i="9"/>
  <c r="M244" i="9"/>
  <c r="F244" i="9" s="1"/>
  <c r="L244" i="9"/>
  <c r="E244" i="9"/>
  <c r="B244" i="9" s="1"/>
  <c r="M243" i="9"/>
  <c r="L243" i="9"/>
  <c r="F243" i="9" s="1"/>
  <c r="B243" i="9" s="1"/>
  <c r="E243" i="9"/>
  <c r="M242" i="9"/>
  <c r="L242" i="9"/>
  <c r="F242" i="9" s="1"/>
  <c r="B242" i="9" s="1"/>
  <c r="E242" i="9"/>
  <c r="M241" i="9"/>
  <c r="F241" i="9" s="1"/>
  <c r="L241" i="9"/>
  <c r="E241" i="9"/>
  <c r="M240" i="9"/>
  <c r="L240" i="9"/>
  <c r="F240" i="9" s="1"/>
  <c r="E240" i="9"/>
  <c r="M239" i="9"/>
  <c r="L239" i="9"/>
  <c r="F239" i="9" s="1"/>
  <c r="B239" i="9" s="1"/>
  <c r="E239" i="9"/>
  <c r="M238" i="9"/>
  <c r="L238" i="9"/>
  <c r="F238" i="9"/>
  <c r="E238" i="9"/>
  <c r="B238" i="9" s="1"/>
  <c r="M237" i="9"/>
  <c r="L237" i="9"/>
  <c r="E237" i="9"/>
  <c r="M236" i="9"/>
  <c r="L236" i="9"/>
  <c r="F236" i="9"/>
  <c r="E236" i="9"/>
  <c r="B236" i="9"/>
  <c r="M235" i="9"/>
  <c r="L235" i="9"/>
  <c r="F235" i="9"/>
  <c r="E235" i="9"/>
  <c r="M234" i="9"/>
  <c r="L234" i="9"/>
  <c r="F234" i="9" s="1"/>
  <c r="B234" i="9" s="1"/>
  <c r="E234" i="9"/>
  <c r="M233" i="9"/>
  <c r="L233" i="9"/>
  <c r="F233" i="9"/>
  <c r="E233" i="9"/>
  <c r="B233" i="9"/>
  <c r="M232" i="9"/>
  <c r="F232" i="9" s="1"/>
  <c r="L232" i="9"/>
  <c r="E232" i="9"/>
  <c r="B232" i="9" s="1"/>
  <c r="M231" i="9"/>
  <c r="L231" i="9"/>
  <c r="F231" i="9" s="1"/>
  <c r="B231" i="9" s="1"/>
  <c r="E231" i="9"/>
  <c r="M230" i="9"/>
  <c r="L230" i="9"/>
  <c r="F230" i="9" s="1"/>
  <c r="B230" i="9" s="1"/>
  <c r="E230" i="9"/>
  <c r="M229" i="9"/>
  <c r="F229" i="9" s="1"/>
  <c r="L229" i="9"/>
  <c r="E229" i="9"/>
  <c r="M228" i="9"/>
  <c r="L228" i="9"/>
  <c r="F228" i="9" s="1"/>
  <c r="E228" i="9"/>
  <c r="B228" i="9" s="1"/>
  <c r="M227" i="9"/>
  <c r="L227" i="9"/>
  <c r="F227" i="9" s="1"/>
  <c r="B227" i="9" s="1"/>
  <c r="E227" i="9"/>
  <c r="M226" i="9"/>
  <c r="F226" i="9" s="1"/>
  <c r="L226" i="9"/>
  <c r="E226" i="9"/>
  <c r="M225" i="9"/>
  <c r="L225" i="9"/>
  <c r="E225" i="9"/>
  <c r="M224" i="9"/>
  <c r="L224" i="9"/>
  <c r="F224" i="9"/>
  <c r="E224" i="9"/>
  <c r="B224" i="9"/>
  <c r="M223" i="9"/>
  <c r="F223" i="9" s="1"/>
  <c r="L223" i="9"/>
  <c r="E223" i="9"/>
  <c r="M222" i="9"/>
  <c r="L222" i="9"/>
  <c r="E222" i="9"/>
  <c r="M221" i="9"/>
  <c r="F221" i="9" s="1"/>
  <c r="B221" i="9" s="1"/>
  <c r="L221" i="9"/>
  <c r="E221" i="9"/>
  <c r="M220" i="9"/>
  <c r="F220" i="9" s="1"/>
  <c r="L220" i="9"/>
  <c r="E220" i="9"/>
  <c r="M219" i="9"/>
  <c r="L219" i="9"/>
  <c r="E219" i="9"/>
  <c r="M218" i="9"/>
  <c r="L218" i="9"/>
  <c r="E218" i="9"/>
  <c r="M217" i="9"/>
  <c r="L217" i="9"/>
  <c r="E217" i="9"/>
  <c r="M216" i="9"/>
  <c r="L216" i="9"/>
  <c r="F216" i="9" s="1"/>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c r="H153" i="9"/>
  <c r="G153" i="9"/>
  <c r="E153" i="9" s="1"/>
  <c r="B153" i="9" s="1"/>
  <c r="F153" i="9"/>
  <c r="H152" i="9"/>
  <c r="E152" i="9" s="1"/>
  <c r="B152" i="9" s="1"/>
  <c r="G152" i="9"/>
  <c r="F152" i="9"/>
  <c r="H151" i="9"/>
  <c r="G151" i="9"/>
  <c r="F151" i="9"/>
  <c r="E151" i="9"/>
  <c r="B151" i="9" s="1"/>
  <c r="H150" i="9"/>
  <c r="G150" i="9"/>
  <c r="E150" i="9" s="1"/>
  <c r="B150" i="9" s="1"/>
  <c r="F150" i="9"/>
  <c r="H149" i="9"/>
  <c r="G149" i="9"/>
  <c r="F149" i="9"/>
  <c r="E149" i="9"/>
  <c r="B149" i="9" s="1"/>
  <c r="H148" i="9"/>
  <c r="G148" i="9"/>
  <c r="F148" i="9"/>
  <c r="H147" i="9"/>
  <c r="G147" i="9"/>
  <c r="F147" i="9"/>
  <c r="E147" i="9"/>
  <c r="B147" i="9"/>
  <c r="H146" i="9"/>
  <c r="G146" i="9"/>
  <c r="F146" i="9"/>
  <c r="E146" i="9"/>
  <c r="B146" i="9" s="1"/>
  <c r="H145" i="9"/>
  <c r="G145" i="9"/>
  <c r="E145" i="9" s="1"/>
  <c r="B145" i="9" s="1"/>
  <c r="F145" i="9"/>
  <c r="H144" i="9"/>
  <c r="G144" i="9"/>
  <c r="E144" i="9" s="1"/>
  <c r="F144" i="9"/>
  <c r="B144" i="9"/>
  <c r="F143" i="9"/>
  <c r="H142" i="9"/>
  <c r="G142" i="9"/>
  <c r="F142" i="9"/>
  <c r="E142" i="9"/>
  <c r="B142" i="9"/>
  <c r="H141" i="9"/>
  <c r="G141" i="9"/>
  <c r="E141" i="9" s="1"/>
  <c r="B141" i="9" s="1"/>
  <c r="F141" i="9"/>
  <c r="H140" i="9"/>
  <c r="E140" i="9" s="1"/>
  <c r="B140" i="9" s="1"/>
  <c r="G140" i="9"/>
  <c r="F140" i="9"/>
  <c r="H139" i="9"/>
  <c r="G139" i="9"/>
  <c r="F139" i="9"/>
  <c r="E139" i="9"/>
  <c r="B139" i="9" s="1"/>
  <c r="H138" i="9"/>
  <c r="G138" i="9"/>
  <c r="E138" i="9" s="1"/>
  <c r="B138" i="9" s="1"/>
  <c r="F138" i="9"/>
  <c r="H137" i="9"/>
  <c r="G137" i="9"/>
  <c r="F137" i="9"/>
  <c r="E137" i="9"/>
  <c r="B137" i="9" s="1"/>
  <c r="H136" i="9"/>
  <c r="G136" i="9"/>
  <c r="F136" i="9"/>
  <c r="H135" i="9"/>
  <c r="G135" i="9"/>
  <c r="F135" i="9"/>
  <c r="E135" i="9"/>
  <c r="B135" i="9"/>
  <c r="H134" i="9"/>
  <c r="G134" i="9"/>
  <c r="F134" i="9"/>
  <c r="E134" i="9"/>
  <c r="B134" i="9" s="1"/>
  <c r="H133" i="9"/>
  <c r="G133" i="9"/>
  <c r="E133" i="9" s="1"/>
  <c r="B133" i="9" s="1"/>
  <c r="F133" i="9"/>
  <c r="H132" i="9"/>
  <c r="G132" i="9"/>
  <c r="E132" i="9" s="1"/>
  <c r="F132" i="9"/>
  <c r="B132" i="9"/>
  <c r="H131" i="9"/>
  <c r="E131" i="9" s="1"/>
  <c r="B131" i="9" s="1"/>
  <c r="G131" i="9"/>
  <c r="F131" i="9"/>
  <c r="H130" i="9"/>
  <c r="G130" i="9"/>
  <c r="F130" i="9"/>
  <c r="E130" i="9"/>
  <c r="B130" i="9"/>
  <c r="H129" i="9"/>
  <c r="G129" i="9"/>
  <c r="E129" i="9" s="1"/>
  <c r="B129" i="9" s="1"/>
  <c r="F129" i="9"/>
  <c r="H128" i="9"/>
  <c r="E128" i="9" s="1"/>
  <c r="B128" i="9" s="1"/>
  <c r="G128" i="9"/>
  <c r="F128" i="9"/>
  <c r="H127" i="9"/>
  <c r="G127" i="9"/>
  <c r="F127" i="9"/>
  <c r="E127" i="9"/>
  <c r="B127" i="9" s="1"/>
  <c r="H126" i="9"/>
  <c r="G126" i="9"/>
  <c r="E126" i="9" s="1"/>
  <c r="B126" i="9" s="1"/>
  <c r="F126" i="9"/>
  <c r="H125" i="9"/>
  <c r="G125" i="9"/>
  <c r="F125" i="9"/>
  <c r="E125" i="9"/>
  <c r="B125" i="9" s="1"/>
  <c r="H124" i="9"/>
  <c r="G124" i="9"/>
  <c r="E124" i="9" s="1"/>
  <c r="B124" i="9" s="1"/>
  <c r="F124" i="9"/>
  <c r="H123" i="9"/>
  <c r="G123" i="9"/>
  <c r="F123" i="9"/>
  <c r="E123" i="9"/>
  <c r="B123" i="9"/>
  <c r="H122" i="9"/>
  <c r="G122" i="9"/>
  <c r="F122" i="9"/>
  <c r="E122" i="9"/>
  <c r="H121" i="9"/>
  <c r="G121" i="9"/>
  <c r="E121" i="9" s="1"/>
  <c r="B121" i="9" s="1"/>
  <c r="F121" i="9"/>
  <c r="H120" i="9"/>
  <c r="G120" i="9"/>
  <c r="E120" i="9" s="1"/>
  <c r="F120" i="9"/>
  <c r="B120" i="9"/>
  <c r="H119" i="9"/>
  <c r="E119" i="9" s="1"/>
  <c r="B119" i="9" s="1"/>
  <c r="G119" i="9"/>
  <c r="F119" i="9"/>
  <c r="H118" i="9"/>
  <c r="G118" i="9"/>
  <c r="F118" i="9"/>
  <c r="E118" i="9"/>
  <c r="B118" i="9"/>
  <c r="H117" i="9"/>
  <c r="G117" i="9"/>
  <c r="E117" i="9" s="1"/>
  <c r="B117" i="9" s="1"/>
  <c r="F117" i="9"/>
  <c r="H116" i="9"/>
  <c r="E116" i="9" s="1"/>
  <c r="B116" i="9" s="1"/>
  <c r="G116" i="9"/>
  <c r="F116" i="9"/>
  <c r="H115" i="9"/>
  <c r="G115" i="9"/>
  <c r="F115" i="9"/>
  <c r="E115" i="9"/>
  <c r="B115" i="9" s="1"/>
  <c r="H114" i="9"/>
  <c r="G114" i="9"/>
  <c r="E114" i="9" s="1"/>
  <c r="B114" i="9" s="1"/>
  <c r="F114" i="9"/>
  <c r="H113" i="9"/>
  <c r="G113" i="9"/>
  <c r="F113" i="9"/>
  <c r="E113" i="9"/>
  <c r="B113" i="9" s="1"/>
  <c r="H112" i="9"/>
  <c r="G112" i="9"/>
  <c r="F112" i="9"/>
  <c r="H111" i="9"/>
  <c r="G111" i="9"/>
  <c r="F111" i="9"/>
  <c r="E111" i="9"/>
  <c r="B111" i="9"/>
  <c r="H110" i="9"/>
  <c r="G110" i="9"/>
  <c r="F110" i="9"/>
  <c r="E110" i="9"/>
  <c r="H109" i="9"/>
  <c r="G109" i="9"/>
  <c r="E109" i="9" s="1"/>
  <c r="B109" i="9" s="1"/>
  <c r="F109" i="9"/>
  <c r="H108" i="9"/>
  <c r="G108" i="9"/>
  <c r="E108" i="9" s="1"/>
  <c r="B108" i="9" s="1"/>
  <c r="F108" i="9"/>
  <c r="H107" i="9"/>
  <c r="E107" i="9" s="1"/>
  <c r="B107" i="9" s="1"/>
  <c r="G107" i="9"/>
  <c r="F107" i="9"/>
  <c r="H106" i="9"/>
  <c r="G106" i="9"/>
  <c r="F106" i="9"/>
  <c r="E106" i="9"/>
  <c r="B106" i="9"/>
  <c r="H105" i="9"/>
  <c r="G105" i="9"/>
  <c r="E105" i="9" s="1"/>
  <c r="B105" i="9" s="1"/>
  <c r="F105" i="9"/>
  <c r="H104" i="9"/>
  <c r="E104" i="9" s="1"/>
  <c r="B104" i="9" s="1"/>
  <c r="G104" i="9"/>
  <c r="F104" i="9"/>
  <c r="H103" i="9"/>
  <c r="G103" i="9"/>
  <c r="F103" i="9"/>
  <c r="E103" i="9"/>
  <c r="B103" i="9" s="1"/>
  <c r="H102" i="9"/>
  <c r="G102" i="9"/>
  <c r="E102" i="9" s="1"/>
  <c r="B102" i="9" s="1"/>
  <c r="F102" i="9"/>
  <c r="H101" i="9"/>
  <c r="G101" i="9"/>
  <c r="F101" i="9"/>
  <c r="E101" i="9"/>
  <c r="B101" i="9" s="1"/>
  <c r="H100" i="9"/>
  <c r="G100" i="9"/>
  <c r="F100" i="9"/>
  <c r="H99" i="9"/>
  <c r="G99" i="9"/>
  <c r="F99" i="9"/>
  <c r="E99" i="9"/>
  <c r="B99" i="9"/>
  <c r="H98" i="9"/>
  <c r="E98" i="9" s="1"/>
  <c r="B98" i="9" s="1"/>
  <c r="G98" i="9"/>
  <c r="F98" i="9"/>
  <c r="H97" i="9"/>
  <c r="G97" i="9"/>
  <c r="E97" i="9" s="1"/>
  <c r="B97" i="9" s="1"/>
  <c r="F97" i="9"/>
  <c r="H96" i="9"/>
  <c r="G96" i="9"/>
  <c r="E96" i="9" s="1"/>
  <c r="B96" i="9" s="1"/>
  <c r="F96" i="9"/>
  <c r="H95" i="9"/>
  <c r="E95" i="9" s="1"/>
  <c r="B95" i="9" s="1"/>
  <c r="G95" i="9"/>
  <c r="F95" i="9"/>
  <c r="H94" i="9"/>
  <c r="G94" i="9"/>
  <c r="F94" i="9"/>
  <c r="E94" i="9"/>
  <c r="B94" i="9"/>
  <c r="H93" i="9"/>
  <c r="G93" i="9"/>
  <c r="E93" i="9" s="1"/>
  <c r="B93" i="9" s="1"/>
  <c r="F93" i="9"/>
  <c r="H92" i="9"/>
  <c r="E92" i="9" s="1"/>
  <c r="B92" i="9" s="1"/>
  <c r="G92" i="9"/>
  <c r="F92" i="9"/>
  <c r="H91" i="9"/>
  <c r="G91" i="9"/>
  <c r="F91" i="9"/>
  <c r="E91" i="9"/>
  <c r="B91" i="9" s="1"/>
  <c r="H90" i="9"/>
  <c r="G90" i="9"/>
  <c r="E90" i="9" s="1"/>
  <c r="B90" i="9" s="1"/>
  <c r="F90" i="9"/>
  <c r="H89" i="9"/>
  <c r="G89" i="9"/>
  <c r="F89" i="9"/>
  <c r="E89" i="9"/>
  <c r="B89" i="9" s="1"/>
  <c r="H88" i="9"/>
  <c r="G88" i="9"/>
  <c r="F88" i="9"/>
  <c r="H87" i="9"/>
  <c r="G87" i="9"/>
  <c r="F87" i="9"/>
  <c r="E87" i="9"/>
  <c r="B87" i="9"/>
  <c r="H86" i="9"/>
  <c r="G86" i="9"/>
  <c r="F86" i="9"/>
  <c r="E86" i="9"/>
  <c r="B86" i="9" s="1"/>
  <c r="H85" i="9"/>
  <c r="G85" i="9"/>
  <c r="E85" i="9" s="1"/>
  <c r="B85" i="9" s="1"/>
  <c r="F85" i="9"/>
  <c r="H84" i="9"/>
  <c r="G84" i="9"/>
  <c r="E84" i="9" s="1"/>
  <c r="F84" i="9"/>
  <c r="B84" i="9"/>
  <c r="H83" i="9"/>
  <c r="E83" i="9" s="1"/>
  <c r="B83" i="9" s="1"/>
  <c r="G83" i="9"/>
  <c r="F83" i="9"/>
  <c r="H82" i="9"/>
  <c r="G82" i="9"/>
  <c r="F82" i="9"/>
  <c r="E82" i="9"/>
  <c r="B82" i="9"/>
  <c r="H81" i="9"/>
  <c r="G81" i="9"/>
  <c r="E81" i="9" s="1"/>
  <c r="F81" i="9"/>
  <c r="H80" i="9"/>
  <c r="E80" i="9" s="1"/>
  <c r="B80" i="9" s="1"/>
  <c r="G80" i="9"/>
  <c r="F80" i="9"/>
  <c r="H79" i="9"/>
  <c r="G79" i="9"/>
  <c r="F79" i="9"/>
  <c r="E79" i="9"/>
  <c r="B79" i="9" s="1"/>
  <c r="H78" i="9"/>
  <c r="G78" i="9"/>
  <c r="E78" i="9" s="1"/>
  <c r="B78" i="9" s="1"/>
  <c r="F78" i="9"/>
  <c r="H77" i="9"/>
  <c r="G77" i="9"/>
  <c r="F77" i="9"/>
  <c r="E77" i="9"/>
  <c r="B77" i="9" s="1"/>
  <c r="H76" i="9"/>
  <c r="G76" i="9"/>
  <c r="F76" i="9"/>
  <c r="H75" i="9"/>
  <c r="G75" i="9"/>
  <c r="F75" i="9"/>
  <c r="E75" i="9"/>
  <c r="B75" i="9" s="1"/>
  <c r="H74" i="9"/>
  <c r="G74" i="9"/>
  <c r="F74" i="9"/>
  <c r="E74" i="9"/>
  <c r="B74" i="9" s="1"/>
  <c r="H73" i="9"/>
  <c r="G73" i="9"/>
  <c r="E73" i="9" s="1"/>
  <c r="B73" i="9" s="1"/>
  <c r="F73" i="9"/>
  <c r="H72" i="9"/>
  <c r="G72" i="9"/>
  <c r="E72" i="9" s="1"/>
  <c r="F72" i="9"/>
  <c r="B72" i="9"/>
  <c r="H71" i="9"/>
  <c r="E71" i="9" s="1"/>
  <c r="B71" i="9" s="1"/>
  <c r="G71" i="9"/>
  <c r="F71" i="9"/>
  <c r="H70" i="9"/>
  <c r="E70" i="9" s="1"/>
  <c r="B70" i="9" s="1"/>
  <c r="G70" i="9"/>
  <c r="F70" i="9"/>
  <c r="H69" i="9"/>
  <c r="G69" i="9"/>
  <c r="F69" i="9"/>
  <c r="H68" i="9"/>
  <c r="E68" i="9" s="1"/>
  <c r="B68" i="9" s="1"/>
  <c r="G68" i="9"/>
  <c r="F68" i="9"/>
  <c r="H67" i="9"/>
  <c r="G67" i="9"/>
  <c r="F67" i="9"/>
  <c r="E67" i="9"/>
  <c r="B67" i="9"/>
  <c r="H66" i="9"/>
  <c r="G66" i="9"/>
  <c r="E66" i="9" s="1"/>
  <c r="B66" i="9" s="1"/>
  <c r="F66" i="9"/>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F60" i="9"/>
  <c r="H59" i="9"/>
  <c r="E59" i="9" s="1"/>
  <c r="B59" i="9" s="1"/>
  <c r="G59" i="9"/>
  <c r="F59" i="9"/>
  <c r="H58" i="9"/>
  <c r="E58" i="9" s="1"/>
  <c r="B58" i="9" s="1"/>
  <c r="G58" i="9"/>
  <c r="F58" i="9"/>
  <c r="H57" i="9"/>
  <c r="G57" i="9"/>
  <c r="F57" i="9"/>
  <c r="H56" i="9"/>
  <c r="E56" i="9" s="1"/>
  <c r="B56" i="9" s="1"/>
  <c r="G56" i="9"/>
  <c r="F56" i="9"/>
  <c r="H55" i="9"/>
  <c r="G55" i="9"/>
  <c r="F55" i="9"/>
  <c r="E55" i="9"/>
  <c r="B55" i="9" s="1"/>
  <c r="H54" i="9"/>
  <c r="G54" i="9"/>
  <c r="F54" i="9"/>
  <c r="H53" i="9"/>
  <c r="G53" i="9"/>
  <c r="F53" i="9"/>
  <c r="E53" i="9"/>
  <c r="B53" i="9" s="1"/>
  <c r="H52" i="9"/>
  <c r="G52" i="9"/>
  <c r="F52" i="9"/>
  <c r="H51" i="9"/>
  <c r="G51" i="9"/>
  <c r="F51" i="9"/>
  <c r="E51" i="9"/>
  <c r="B51" i="9" s="1"/>
  <c r="H50" i="9"/>
  <c r="G50" i="9"/>
  <c r="F50" i="9"/>
  <c r="E50" i="9"/>
  <c r="H49" i="9"/>
  <c r="G49" i="9"/>
  <c r="E49" i="9" s="1"/>
  <c r="B49" i="9" s="1"/>
  <c r="F49" i="9"/>
  <c r="H48" i="9"/>
  <c r="G48" i="9"/>
  <c r="E48" i="9" s="1"/>
  <c r="F48" i="9"/>
  <c r="B48" i="9"/>
  <c r="H47" i="9"/>
  <c r="E47" i="9" s="1"/>
  <c r="B47" i="9" s="1"/>
  <c r="G47" i="9"/>
  <c r="F47" i="9"/>
  <c r="H46" i="9"/>
  <c r="E46" i="9" s="1"/>
  <c r="B46" i="9" s="1"/>
  <c r="G46" i="9"/>
  <c r="F46" i="9"/>
  <c r="H45" i="9"/>
  <c r="G45" i="9"/>
  <c r="E45" i="9" s="1"/>
  <c r="B45" i="9" s="1"/>
  <c r="F45" i="9"/>
  <c r="H44" i="9"/>
  <c r="E44" i="9" s="1"/>
  <c r="B44" i="9" s="1"/>
  <c r="G44" i="9"/>
  <c r="F44" i="9"/>
  <c r="H43" i="9"/>
  <c r="G43" i="9"/>
  <c r="F43" i="9"/>
  <c r="E43" i="9"/>
  <c r="B43" i="9" s="1"/>
  <c r="H42" i="9"/>
  <c r="G42" i="9"/>
  <c r="E42" i="9" s="1"/>
  <c r="B42" i="9" s="1"/>
  <c r="F42" i="9"/>
  <c r="H41" i="9"/>
  <c r="E41" i="9" s="1"/>
  <c r="B41" i="9" s="1"/>
  <c r="G41" i="9"/>
  <c r="F41" i="9"/>
  <c r="H40" i="9"/>
  <c r="G40" i="9"/>
  <c r="F40" i="9"/>
  <c r="H39" i="9"/>
  <c r="G39" i="9"/>
  <c r="F39" i="9"/>
  <c r="E39" i="9"/>
  <c r="B39" i="9" s="1"/>
  <c r="H38" i="9"/>
  <c r="E38" i="9" s="1"/>
  <c r="G38" i="9"/>
  <c r="F38" i="9"/>
  <c r="H37" i="9"/>
  <c r="G37" i="9"/>
  <c r="E37" i="9" s="1"/>
  <c r="B37" i="9" s="1"/>
  <c r="F37" i="9"/>
  <c r="H36" i="9"/>
  <c r="G36" i="9"/>
  <c r="E36" i="9" s="1"/>
  <c r="B36" i="9" s="1"/>
  <c r="F36" i="9"/>
  <c r="H35" i="9"/>
  <c r="E35" i="9" s="1"/>
  <c r="B35" i="9" s="1"/>
  <c r="G35" i="9"/>
  <c r="F35" i="9"/>
  <c r="H34" i="9"/>
  <c r="G34" i="9"/>
  <c r="F34" i="9"/>
  <c r="E34" i="9"/>
  <c r="B34" i="9"/>
  <c r="H33" i="9"/>
  <c r="G33" i="9"/>
  <c r="F33" i="9"/>
  <c r="H32" i="9"/>
  <c r="G32" i="9"/>
  <c r="F32" i="9"/>
  <c r="H31" i="9"/>
  <c r="G31" i="9"/>
  <c r="F31" i="9"/>
  <c r="E31" i="9"/>
  <c r="B31" i="9" s="1"/>
  <c r="H30" i="9"/>
  <c r="G30" i="9"/>
  <c r="E30" i="9" s="1"/>
  <c r="B30" i="9" s="1"/>
  <c r="F30" i="9"/>
  <c r="H29" i="9"/>
  <c r="E29" i="9" s="1"/>
  <c r="B29" i="9" s="1"/>
  <c r="G29" i="9"/>
  <c r="F29" i="9"/>
  <c r="H28" i="9"/>
  <c r="G28" i="9"/>
  <c r="F28" i="9"/>
  <c r="H27" i="9"/>
  <c r="G27" i="9"/>
  <c r="F27" i="9"/>
  <c r="H26" i="9"/>
  <c r="G26" i="9"/>
  <c r="F26" i="9"/>
  <c r="E26" i="9"/>
  <c r="B26" i="9" s="1"/>
  <c r="H25" i="9"/>
  <c r="G25" i="9"/>
  <c r="E25" i="9" s="1"/>
  <c r="B25" i="9" s="1"/>
  <c r="F25" i="9"/>
  <c r="H24" i="9"/>
  <c r="G24" i="9"/>
  <c r="F24" i="9"/>
  <c r="H23" i="9"/>
  <c r="E23" i="9" s="1"/>
  <c r="B23" i="9" s="1"/>
  <c r="G23" i="9"/>
  <c r="F23" i="9"/>
  <c r="H22" i="9"/>
  <c r="E22" i="9" s="1"/>
  <c r="B22" i="9" s="1"/>
  <c r="G22" i="9"/>
  <c r="F22" i="9"/>
  <c r="F21" i="9"/>
  <c r="F4" i="9"/>
  <c r="O3" i="9"/>
  <c r="G275" i="9" s="1"/>
  <c r="I3" i="9"/>
  <c r="G164" i="9" s="1"/>
  <c r="E164" i="9" s="1"/>
  <c r="B164" i="9" s="1"/>
  <c r="H3" i="9"/>
  <c r="G3" i="9"/>
  <c r="D101" i="8"/>
  <c r="C1576" i="1" s="1"/>
  <c r="H1576" i="1" s="1"/>
  <c r="D95" i="8"/>
  <c r="D90" i="8"/>
  <c r="D85" i="8"/>
  <c r="C1560" i="1" s="1"/>
  <c r="G1560" i="1" s="1"/>
  <c r="D80" i="8"/>
  <c r="D75" i="8"/>
  <c r="D70" i="8"/>
  <c r="D65" i="8"/>
  <c r="D60" i="8"/>
  <c r="D55" i="8"/>
  <c r="D50" i="8"/>
  <c r="D44" i="8"/>
  <c r="D36" i="8"/>
  <c r="D26" i="8"/>
  <c r="C1501" i="1" s="1"/>
  <c r="H1501" i="1" s="1"/>
  <c r="D18" i="8"/>
  <c r="C1493" i="1" s="1"/>
  <c r="D8" i="8"/>
  <c r="C1483" i="1" s="1"/>
  <c r="E44" i="7"/>
  <c r="E38" i="7" s="1"/>
  <c r="D1469" i="1" s="1"/>
  <c r="D44" i="7"/>
  <c r="E39" i="7"/>
  <c r="D39" i="7"/>
  <c r="D38" i="7" s="1"/>
  <c r="E30" i="7"/>
  <c r="E22" i="7" s="1"/>
  <c r="I30" i="3" s="1"/>
  <c r="D30" i="7"/>
  <c r="E23" i="7"/>
  <c r="D23" i="7"/>
  <c r="E14" i="7"/>
  <c r="E6" i="7" s="1"/>
  <c r="D14" i="7"/>
  <c r="E7" i="7"/>
  <c r="D7" i="7"/>
  <c r="D6" i="7" s="1"/>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F118" i="6" s="1"/>
  <c r="D118" i="6"/>
  <c r="F117" i="6"/>
  <c r="F116" i="6"/>
  <c r="E115" i="6"/>
  <c r="D115" i="6"/>
  <c r="F115" i="6" s="1"/>
  <c r="F113" i="6"/>
  <c r="F112" i="6"/>
  <c r="F111" i="6"/>
  <c r="F110" i="6"/>
  <c r="F109" i="6"/>
  <c r="F108" i="6"/>
  <c r="E107" i="6"/>
  <c r="D107" i="6"/>
  <c r="F106" i="6"/>
  <c r="F105" i="6"/>
  <c r="F104" i="6"/>
  <c r="F103" i="6"/>
  <c r="F102" i="6"/>
  <c r="F101" i="6"/>
  <c r="F100" i="6"/>
  <c r="F99" i="6"/>
  <c r="E99" i="6"/>
  <c r="E89" i="6" s="1"/>
  <c r="D1383" i="1" s="1"/>
  <c r="D99" i="6"/>
  <c r="F98" i="6"/>
  <c r="F97" i="6"/>
  <c r="F96" i="6"/>
  <c r="F95" i="6"/>
  <c r="E94" i="6"/>
  <c r="D94" i="6"/>
  <c r="F94" i="6" s="1"/>
  <c r="F93" i="6"/>
  <c r="F92" i="6"/>
  <c r="F91" i="6"/>
  <c r="F90" i="6"/>
  <c r="E90" i="6"/>
  <c r="D90" i="6"/>
  <c r="D89" i="6"/>
  <c r="F88" i="6"/>
  <c r="F87" i="6"/>
  <c r="F86" i="6"/>
  <c r="F85" i="6"/>
  <c r="F84" i="6"/>
  <c r="F83" i="6"/>
  <c r="E82" i="6"/>
  <c r="D1376" i="1" s="1"/>
  <c r="D82" i="6"/>
  <c r="F81" i="6"/>
  <c r="F80" i="6"/>
  <c r="F79" i="6"/>
  <c r="F78" i="6"/>
  <c r="F77" i="6"/>
  <c r="F76" i="6"/>
  <c r="E75" i="6"/>
  <c r="D75" i="6"/>
  <c r="F74" i="6"/>
  <c r="F73" i="6"/>
  <c r="F72" i="6"/>
  <c r="F71" i="6"/>
  <c r="F70" i="6"/>
  <c r="F69" i="6"/>
  <c r="F68" i="6"/>
  <c r="F67" i="6"/>
  <c r="F66" i="6"/>
  <c r="E66" i="6"/>
  <c r="D66" i="6"/>
  <c r="F65" i="6"/>
  <c r="F64" i="6"/>
  <c r="F63" i="6"/>
  <c r="F62" i="6"/>
  <c r="E61" i="6"/>
  <c r="D1355" i="1" s="1"/>
  <c r="D61" i="6"/>
  <c r="F61" i="6" s="1"/>
  <c r="F60" i="6"/>
  <c r="F59" i="6"/>
  <c r="F58" i="6"/>
  <c r="F57" i="6"/>
  <c r="F56" i="6"/>
  <c r="F55" i="6"/>
  <c r="E54" i="6"/>
  <c r="F54" i="6" s="1"/>
  <c r="D54" i="6"/>
  <c r="F53" i="6"/>
  <c r="F52" i="6"/>
  <c r="F51" i="6"/>
  <c r="E50" i="6"/>
  <c r="D50" i="6"/>
  <c r="F50" i="6" s="1"/>
  <c r="F49" i="6"/>
  <c r="F48" i="6"/>
  <c r="F47" i="6"/>
  <c r="F46" i="6"/>
  <c r="F45" i="6"/>
  <c r="F44" i="6"/>
  <c r="E43" i="6"/>
  <c r="D43" i="6"/>
  <c r="F42" i="6"/>
  <c r="F41" i="6"/>
  <c r="F40" i="6"/>
  <c r="E39" i="6"/>
  <c r="D39" i="6"/>
  <c r="F39" i="6" s="1"/>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2" i="6"/>
  <c r="F11" i="6"/>
  <c r="E10" i="6"/>
  <c r="D10" i="6"/>
  <c r="F9" i="6"/>
  <c r="F8" i="6"/>
  <c r="F7" i="6"/>
  <c r="E6" i="6"/>
  <c r="F6"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7" i="5"/>
  <c r="F256" i="5"/>
  <c r="F255" i="5"/>
  <c r="F254" i="5"/>
  <c r="F253" i="5"/>
  <c r="F252" i="5"/>
  <c r="F251" i="5"/>
  <c r="E250" i="5"/>
  <c r="D1227" i="1" s="1"/>
  <c r="D250" i="5"/>
  <c r="F249" i="5"/>
  <c r="F248" i="5"/>
  <c r="F247" i="5"/>
  <c r="F246" i="5"/>
  <c r="E246" i="5"/>
  <c r="D246" i="5"/>
  <c r="D245" i="5"/>
  <c r="F245" i="5" s="1"/>
  <c r="F244" i="5"/>
  <c r="F243" i="5"/>
  <c r="E242" i="5"/>
  <c r="E238" i="5" s="1"/>
  <c r="D242" i="5"/>
  <c r="F241" i="5"/>
  <c r="F240" i="5"/>
  <c r="E239" i="5"/>
  <c r="F239" i="5" s="1"/>
  <c r="D239" i="5"/>
  <c r="D238" i="5"/>
  <c r="F236" i="5"/>
  <c r="F235" i="5"/>
  <c r="F234" i="5"/>
  <c r="E234" i="5"/>
  <c r="D1211" i="1"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c r="F205" i="5"/>
  <c r="F204" i="5"/>
  <c r="F203" i="5"/>
  <c r="F202" i="5"/>
  <c r="F201" i="5"/>
  <c r="F200" i="5"/>
  <c r="F199" i="5"/>
  <c r="E198" i="5"/>
  <c r="D198" i="5"/>
  <c r="F198" i="5" s="1"/>
  <c r="F197" i="5"/>
  <c r="F196" i="5"/>
  <c r="F195" i="5"/>
  <c r="F194" i="5"/>
  <c r="F193" i="5"/>
  <c r="F192" i="5"/>
  <c r="F191" i="5"/>
  <c r="E191" i="5"/>
  <c r="E190" i="5" s="1"/>
  <c r="H310" i="9" s="1"/>
  <c r="D191" i="5"/>
  <c r="D190" i="5" s="1"/>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E146" i="5" s="1"/>
  <c r="D1124" i="1" s="1"/>
  <c r="D149" i="5"/>
  <c r="D146" i="5" s="1"/>
  <c r="F146" i="5" s="1"/>
  <c r="F148" i="5"/>
  <c r="F147" i="5"/>
  <c r="F145" i="5"/>
  <c r="F144" i="5"/>
  <c r="F143" i="5"/>
  <c r="F142" i="5"/>
  <c r="E142" i="5"/>
  <c r="D142" i="5"/>
  <c r="F141" i="5"/>
  <c r="F140" i="5"/>
  <c r="F139" i="5"/>
  <c r="F138" i="5"/>
  <c r="F137" i="5"/>
  <c r="F136" i="5"/>
  <c r="E135" i="5"/>
  <c r="E134" i="5" s="1"/>
  <c r="D1112" i="1" s="1"/>
  <c r="D135" i="5"/>
  <c r="F133" i="5"/>
  <c r="F132" i="5"/>
  <c r="F131" i="5"/>
  <c r="F130" i="5"/>
  <c r="F129" i="5"/>
  <c r="F128" i="5"/>
  <c r="F127" i="5"/>
  <c r="E126" i="5"/>
  <c r="D126" i="5"/>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E87" i="5"/>
  <c r="D1065" i="1" s="1"/>
  <c r="G1065" i="1" s="1"/>
  <c r="D87" i="5"/>
  <c r="F86" i="5"/>
  <c r="F85" i="5"/>
  <c r="F84" i="5"/>
  <c r="F83" i="5"/>
  <c r="F82" i="5"/>
  <c r="F81" i="5"/>
  <c r="F80" i="5"/>
  <c r="E79" i="5"/>
  <c r="D79" i="5"/>
  <c r="E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1023" i="1" s="1"/>
  <c r="D45" i="5"/>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F632" i="4"/>
  <c r="E632" i="4"/>
  <c r="D632" i="4"/>
  <c r="F631" i="4"/>
  <c r="F630" i="4"/>
  <c r="E629" i="4"/>
  <c r="D629" i="4"/>
  <c r="F628" i="4"/>
  <c r="F627" i="4"/>
  <c r="E626" i="4"/>
  <c r="D626" i="4"/>
  <c r="G204" i="9" s="1"/>
  <c r="E204" i="9" s="1"/>
  <c r="B204" i="9"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D593" i="4" s="1"/>
  <c r="F604" i="4"/>
  <c r="F603" i="4"/>
  <c r="E603" i="4"/>
  <c r="H143" i="9" s="1"/>
  <c r="D603" i="4"/>
  <c r="G143" i="9" s="1"/>
  <c r="E143" i="9" s="1"/>
  <c r="B143" i="9" s="1"/>
  <c r="F602" i="4"/>
  <c r="F601" i="4"/>
  <c r="F600" i="4"/>
  <c r="E599" i="4"/>
  <c r="F599" i="4" s="1"/>
  <c r="D599" i="4"/>
  <c r="F598" i="4"/>
  <c r="F597" i="4"/>
  <c r="F596" i="4"/>
  <c r="F595" i="4"/>
  <c r="E594" i="4"/>
  <c r="D594" i="4"/>
  <c r="F594" i="4" s="1"/>
  <c r="F592" i="4"/>
  <c r="F591" i="4"/>
  <c r="E590" i="4"/>
  <c r="D590" i="4"/>
  <c r="F590" i="4" s="1"/>
  <c r="F589" i="4"/>
  <c r="F588" i="4"/>
  <c r="E587" i="4"/>
  <c r="D587" i="4"/>
  <c r="F587" i="4" s="1"/>
  <c r="F586" i="4"/>
  <c r="F585" i="4"/>
  <c r="E585" i="4"/>
  <c r="D585" i="4"/>
  <c r="F584" i="4"/>
  <c r="F583" i="4"/>
  <c r="F582" i="4"/>
  <c r="E581" i="4"/>
  <c r="D581" i="4"/>
  <c r="D580" i="4" s="1"/>
  <c r="F579" i="4"/>
  <c r="F578" i="4"/>
  <c r="E577" i="4"/>
  <c r="D577" i="4"/>
  <c r="F577" i="4" s="1"/>
  <c r="F576" i="4"/>
  <c r="F575" i="4"/>
  <c r="F574" i="4"/>
  <c r="E574" i="4"/>
  <c r="D574" i="4"/>
  <c r="F573" i="4"/>
  <c r="F572" i="4"/>
  <c r="F571" i="4"/>
  <c r="E571" i="4"/>
  <c r="E567" i="4" s="1"/>
  <c r="D561" i="1" s="1"/>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37" i="1" s="1"/>
  <c r="D543" i="4"/>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E522" i="4"/>
  <c r="D522" i="4"/>
  <c r="F521" i="4"/>
  <c r="F520" i="4"/>
  <c r="E519" i="4"/>
  <c r="D513" i="1" s="1"/>
  <c r="D519" i="4"/>
  <c r="F519" i="4" s="1"/>
  <c r="F518" i="4"/>
  <c r="F517" i="4"/>
  <c r="F516" i="4"/>
  <c r="E516" i="4"/>
  <c r="E515" i="4" s="1"/>
  <c r="D509" i="1"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89" i="1" s="1"/>
  <c r="D495" i="4"/>
  <c r="F494" i="4"/>
  <c r="F493" i="4"/>
  <c r="F492" i="4"/>
  <c r="F491" i="4"/>
  <c r="E490" i="4"/>
  <c r="F490" i="4" s="1"/>
  <c r="D490" i="4"/>
  <c r="F489" i="4"/>
  <c r="F488" i="4"/>
  <c r="F487" i="4"/>
  <c r="F486" i="4"/>
  <c r="E485" i="4"/>
  <c r="D485" i="4"/>
  <c r="D484" i="4" s="1"/>
  <c r="F483" i="4"/>
  <c r="F482" i="4"/>
  <c r="E481" i="4"/>
  <c r="D481" i="4"/>
  <c r="F481" i="4" s="1"/>
  <c r="F480" i="4"/>
  <c r="F479" i="4"/>
  <c r="F478" i="4"/>
  <c r="E478" i="4"/>
  <c r="D478" i="4"/>
  <c r="F477" i="4"/>
  <c r="F476" i="4"/>
  <c r="F475" i="4"/>
  <c r="F474" i="4"/>
  <c r="E473" i="4"/>
  <c r="E472" i="4" s="1"/>
  <c r="D473" i="4"/>
  <c r="F473" i="4" s="1"/>
  <c r="F472" i="4"/>
  <c r="D472" i="4"/>
  <c r="C466" i="1" s="1"/>
  <c r="F471" i="4"/>
  <c r="F470" i="4"/>
  <c r="E469" i="4"/>
  <c r="D469" i="4"/>
  <c r="F469" i="4" s="1"/>
  <c r="F468" i="4"/>
  <c r="F467" i="4"/>
  <c r="E466" i="4"/>
  <c r="D466" i="4"/>
  <c r="F465" i="4"/>
  <c r="F464" i="4"/>
  <c r="E463" i="4"/>
  <c r="D463" i="4"/>
  <c r="F463" i="4" s="1"/>
  <c r="F462" i="4"/>
  <c r="F461" i="4"/>
  <c r="E460" i="4"/>
  <c r="D460" i="4"/>
  <c r="F460" i="4" s="1"/>
  <c r="E459" i="4"/>
  <c r="D459"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D421" i="4" s="1"/>
  <c r="E418" i="4"/>
  <c r="D418" i="4"/>
  <c r="F418" i="4" s="1"/>
  <c r="F417" i="4"/>
  <c r="E417" i="4"/>
  <c r="D417" i="4"/>
  <c r="E416" i="4"/>
  <c r="E643" i="4" s="1"/>
  <c r="D637" i="1" s="1"/>
  <c r="D416" i="4"/>
  <c r="F416" i="4" s="1"/>
  <c r="F411" i="4"/>
  <c r="F410" i="4"/>
  <c r="F409" i="4"/>
  <c r="F406" i="4"/>
  <c r="F405" i="4"/>
  <c r="F404" i="4"/>
  <c r="F403" i="4"/>
  <c r="E402" i="4"/>
  <c r="D402" i="4"/>
  <c r="F402" i="4" s="1"/>
  <c r="F401" i="4"/>
  <c r="E400" i="4"/>
  <c r="D400" i="4"/>
  <c r="F399" i="4"/>
  <c r="F398" i="4"/>
  <c r="F397" i="4"/>
  <c r="E397" i="4"/>
  <c r="D397" i="4"/>
  <c r="E396" i="4"/>
  <c r="D396" i="4"/>
  <c r="F396" i="4" s="1"/>
  <c r="F395" i="4"/>
  <c r="F394" i="4"/>
  <c r="F393" i="4"/>
  <c r="F392" i="4"/>
  <c r="E391" i="4"/>
  <c r="D386" i="1" s="1"/>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F364" i="4" s="1"/>
  <c r="D364" i="4"/>
  <c r="D363" i="4" s="1"/>
  <c r="F362" i="4"/>
  <c r="F361" i="4"/>
  <c r="F360" i="4"/>
  <c r="F359" i="4"/>
  <c r="F358" i="4"/>
  <c r="F357" i="4"/>
  <c r="E356" i="4"/>
  <c r="D356" i="4"/>
  <c r="F355" i="4"/>
  <c r="F354" i="4"/>
  <c r="F353" i="4"/>
  <c r="E352" i="4"/>
  <c r="F352" i="4" s="1"/>
  <c r="D352" i="4"/>
  <c r="D351" i="4"/>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06" i="1" s="1"/>
  <c r="D312" i="4"/>
  <c r="D311" i="4"/>
  <c r="F310" i="4"/>
  <c r="F309" i="4"/>
  <c r="F308" i="4"/>
  <c r="F307" i="4"/>
  <c r="F306" i="4"/>
  <c r="F305" i="4"/>
  <c r="E304" i="4"/>
  <c r="D304" i="4"/>
  <c r="F304" i="4" s="1"/>
  <c r="F303" i="4"/>
  <c r="F302" i="4"/>
  <c r="F301" i="4"/>
  <c r="E300" i="4"/>
  <c r="E299" i="4" s="1"/>
  <c r="D294" i="1" s="1"/>
  <c r="D300" i="4"/>
  <c r="F296" i="4"/>
  <c r="F295" i="4"/>
  <c r="F294" i="4"/>
  <c r="F293" i="4"/>
  <c r="F292" i="4"/>
  <c r="F288" i="4"/>
  <c r="E288" i="4"/>
  <c r="D288" i="4"/>
  <c r="E287" i="4"/>
  <c r="D287" i="4"/>
  <c r="F287" i="4" s="1"/>
  <c r="F286" i="4"/>
  <c r="F285" i="4"/>
  <c r="F284" i="4"/>
  <c r="F283" i="4"/>
  <c r="F282" i="4"/>
  <c r="F281" i="4"/>
  <c r="F280" i="4"/>
  <c r="E279" i="4"/>
  <c r="D275" i="1" s="1"/>
  <c r="G275" i="1" s="1"/>
  <c r="D279" i="4"/>
  <c r="F278" i="4"/>
  <c r="F277" i="4"/>
  <c r="F276" i="4"/>
  <c r="F275" i="4"/>
  <c r="F274" i="4"/>
  <c r="E273" i="4"/>
  <c r="F273" i="4" s="1"/>
  <c r="D273" i="4"/>
  <c r="F272" i="4"/>
  <c r="F271" i="4"/>
  <c r="F270" i="4"/>
  <c r="F269" i="4"/>
  <c r="E268" i="4"/>
  <c r="D264" i="1" s="1"/>
  <c r="D268" i="4"/>
  <c r="F268" i="4" s="1"/>
  <c r="F267" i="4"/>
  <c r="F266" i="4"/>
  <c r="F265" i="4"/>
  <c r="E264" i="4"/>
  <c r="D264" i="4"/>
  <c r="F262" i="4"/>
  <c r="F261" i="4"/>
  <c r="F260" i="4"/>
  <c r="E259" i="4"/>
  <c r="D255" i="1" s="1"/>
  <c r="D259" i="4"/>
  <c r="F258" i="4"/>
  <c r="F257" i="4"/>
  <c r="F256" i="4"/>
  <c r="F255" i="4"/>
  <c r="F254" i="4"/>
  <c r="F253" i="4"/>
  <c r="E253" i="4"/>
  <c r="D253" i="4"/>
  <c r="D252" i="4"/>
  <c r="F251" i="4"/>
  <c r="F250" i="4"/>
  <c r="F249" i="4"/>
  <c r="F248" i="4"/>
  <c r="F247" i="4"/>
  <c r="E247" i="4"/>
  <c r="D247" i="4"/>
  <c r="F246" i="4"/>
  <c r="F245" i="4"/>
  <c r="F244" i="4"/>
  <c r="E244" i="4"/>
  <c r="D244" i="4"/>
  <c r="F243" i="4"/>
  <c r="F242" i="4"/>
  <c r="F241" i="4"/>
  <c r="F240" i="4"/>
  <c r="E240" i="4"/>
  <c r="D240" i="4"/>
  <c r="F239" i="4"/>
  <c r="F238" i="4"/>
  <c r="F237" i="4"/>
  <c r="E236" i="4"/>
  <c r="F236" i="4" s="1"/>
  <c r="D236" i="4"/>
  <c r="F235" i="4"/>
  <c r="F234" i="4"/>
  <c r="F233" i="4"/>
  <c r="F232" i="4"/>
  <c r="F231" i="4"/>
  <c r="E231" i="4"/>
  <c r="D231" i="4"/>
  <c r="F230" i="4"/>
  <c r="F229" i="4"/>
  <c r="F228" i="4"/>
  <c r="E228" i="4"/>
  <c r="D228" i="4"/>
  <c r="F227" i="4"/>
  <c r="F226" i="4"/>
  <c r="E225" i="4"/>
  <c r="D225" i="4"/>
  <c r="D224" i="4" s="1"/>
  <c r="F223" i="4"/>
  <c r="F222" i="4"/>
  <c r="F221" i="4"/>
  <c r="F220" i="4"/>
  <c r="E219" i="4"/>
  <c r="D219" i="4"/>
  <c r="F219" i="4" s="1"/>
  <c r="F218" i="4"/>
  <c r="F217" i="4"/>
  <c r="E216" i="4"/>
  <c r="E215" i="4" s="1"/>
  <c r="D211" i="1" s="1"/>
  <c r="D216" i="4"/>
  <c r="F216" i="4" s="1"/>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D163" i="4" s="1"/>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D140" i="4"/>
  <c r="D139" i="4"/>
  <c r="F138" i="4"/>
  <c r="F137" i="4"/>
  <c r="F136" i="4"/>
  <c r="F135" i="4"/>
  <c r="E134" i="4"/>
  <c r="E133" i="4" s="1"/>
  <c r="D134" i="4"/>
  <c r="F134" i="4" s="1"/>
  <c r="F132" i="4"/>
  <c r="F131" i="4"/>
  <c r="F130" i="4"/>
  <c r="F129" i="4"/>
  <c r="E128" i="4"/>
  <c r="E124" i="4" s="1"/>
  <c r="D128" i="4"/>
  <c r="F128" i="4" s="1"/>
  <c r="F127" i="4"/>
  <c r="F126" i="4"/>
  <c r="F125" i="4"/>
  <c r="E125" i="4"/>
  <c r="D125" i="4"/>
  <c r="F124" i="4"/>
  <c r="D124" i="4"/>
  <c r="F123" i="4"/>
  <c r="F122" i="4"/>
  <c r="F121" i="4"/>
  <c r="E120" i="4"/>
  <c r="F120" i="4" s="1"/>
  <c r="D120" i="4"/>
  <c r="F119" i="4"/>
  <c r="F118" i="4"/>
  <c r="F117" i="4"/>
  <c r="F116" i="4"/>
  <c r="F115" i="4"/>
  <c r="F114" i="4"/>
  <c r="F113" i="4"/>
  <c r="E112" i="4"/>
  <c r="D112" i="4"/>
  <c r="F111" i="4"/>
  <c r="F110" i="4"/>
  <c r="F109" i="4"/>
  <c r="F108" i="4"/>
  <c r="E107" i="4"/>
  <c r="D107" i="4"/>
  <c r="D106" i="4" s="1"/>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E68" i="4"/>
  <c r="D68" i="4"/>
  <c r="F68" i="4" s="1"/>
  <c r="F67" i="4"/>
  <c r="F66" i="4"/>
  <c r="F65" i="4"/>
  <c r="E65" i="4"/>
  <c r="D65" i="4"/>
  <c r="F64" i="4"/>
  <c r="F63" i="4"/>
  <c r="E62" i="4"/>
  <c r="D62" i="4"/>
  <c r="F62" i="4" s="1"/>
  <c r="F61" i="4"/>
  <c r="F60" i="4"/>
  <c r="E59" i="4"/>
  <c r="D55" i="1" s="1"/>
  <c r="D59" i="4"/>
  <c r="F58" i="4"/>
  <c r="F57" i="4"/>
  <c r="F56" i="4"/>
  <c r="F55" i="4"/>
  <c r="E54" i="4"/>
  <c r="D54" i="4"/>
  <c r="F54" i="4" s="1"/>
  <c r="F53" i="4"/>
  <c r="F52" i="4"/>
  <c r="E51" i="4"/>
  <c r="D51"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5" i="1" s="1"/>
  <c r="D29" i="4"/>
  <c r="F29" i="4" s="1"/>
  <c r="F28" i="4"/>
  <c r="F27" i="4"/>
  <c r="F26" i="4"/>
  <c r="F25" i="4"/>
  <c r="F24" i="4"/>
  <c r="E23" i="4"/>
  <c r="D23" i="4"/>
  <c r="F22" i="4"/>
  <c r="F21" i="4"/>
  <c r="F20" i="4"/>
  <c r="F19" i="4"/>
  <c r="F18" i="4"/>
  <c r="F17" i="4"/>
  <c r="E17" i="4"/>
  <c r="D17" i="4"/>
  <c r="G163" i="9" s="1"/>
  <c r="E163" i="9" s="1"/>
  <c r="B163" i="9" s="1"/>
  <c r="F16" i="4"/>
  <c r="F15" i="4"/>
  <c r="F14" i="4"/>
  <c r="F13" i="4"/>
  <c r="F12" i="4"/>
  <c r="F11" i="4"/>
  <c r="F10" i="4"/>
  <c r="F9" i="4"/>
  <c r="E8" i="4"/>
  <c r="F8" i="4" s="1"/>
  <c r="D8"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7" i="1"/>
  <c r="G1577" i="1"/>
  <c r="C1577" i="1"/>
  <c r="G1575" i="1"/>
  <c r="C1575" i="1"/>
  <c r="H1575" i="1" s="1"/>
  <c r="C1574" i="1"/>
  <c r="H1573" i="1"/>
  <c r="G1573" i="1"/>
  <c r="C1573" i="1"/>
  <c r="H1572" i="1"/>
  <c r="G1572" i="1"/>
  <c r="C1572" i="1"/>
  <c r="C1571" i="1"/>
  <c r="H1571" i="1" s="1"/>
  <c r="C1570" i="1"/>
  <c r="H1569" i="1"/>
  <c r="G1569" i="1"/>
  <c r="C1569" i="1"/>
  <c r="H1568" i="1"/>
  <c r="G1568" i="1"/>
  <c r="C1568" i="1"/>
  <c r="C1567" i="1"/>
  <c r="H1567" i="1" s="1"/>
  <c r="C1566" i="1"/>
  <c r="H1565" i="1"/>
  <c r="G1565" i="1"/>
  <c r="C1565" i="1"/>
  <c r="C1564" i="1"/>
  <c r="H1564" i="1" s="1"/>
  <c r="C1563" i="1"/>
  <c r="H1563" i="1" s="1"/>
  <c r="C1562" i="1"/>
  <c r="H1561" i="1"/>
  <c r="G1561" i="1"/>
  <c r="C1561" i="1"/>
  <c r="C1559" i="1"/>
  <c r="H1559" i="1" s="1"/>
  <c r="C1558" i="1"/>
  <c r="H1557" i="1"/>
  <c r="G1557" i="1"/>
  <c r="C1557" i="1"/>
  <c r="H1556" i="1"/>
  <c r="G1556" i="1"/>
  <c r="C1556" i="1"/>
  <c r="C1555" i="1"/>
  <c r="H1555" i="1" s="1"/>
  <c r="C1554" i="1"/>
  <c r="H1553" i="1"/>
  <c r="G1553" i="1"/>
  <c r="C1553" i="1"/>
  <c r="H1552" i="1"/>
  <c r="G1552" i="1"/>
  <c r="C1552" i="1"/>
  <c r="C1551" i="1"/>
  <c r="H1551" i="1" s="1"/>
  <c r="C1550" i="1"/>
  <c r="H1549" i="1"/>
  <c r="G1549" i="1"/>
  <c r="C1549" i="1"/>
  <c r="H1548" i="1"/>
  <c r="G1548" i="1"/>
  <c r="C1548" i="1"/>
  <c r="C1547" i="1"/>
  <c r="H1547" i="1" s="1"/>
  <c r="C1546" i="1"/>
  <c r="H1545" i="1"/>
  <c r="G1545" i="1"/>
  <c r="C1545" i="1"/>
  <c r="H1544" i="1"/>
  <c r="G1544" i="1"/>
  <c r="C1544" i="1"/>
  <c r="G1543" i="1"/>
  <c r="C1543" i="1"/>
  <c r="H1543" i="1" s="1"/>
  <c r="C1542" i="1"/>
  <c r="H1541" i="1"/>
  <c r="G1541" i="1"/>
  <c r="C1541" i="1"/>
  <c r="H1540" i="1"/>
  <c r="G1540" i="1"/>
  <c r="C1540" i="1"/>
  <c r="C1539" i="1"/>
  <c r="H1539" i="1" s="1"/>
  <c r="C1538" i="1"/>
  <c r="H1537" i="1"/>
  <c r="G1537" i="1"/>
  <c r="C1537" i="1"/>
  <c r="H1536" i="1"/>
  <c r="G1536" i="1"/>
  <c r="C1536" i="1"/>
  <c r="C1535" i="1"/>
  <c r="H1535" i="1" s="1"/>
  <c r="C1534" i="1"/>
  <c r="H1533" i="1"/>
  <c r="G1533" i="1"/>
  <c r="C1533" i="1"/>
  <c r="C1532" i="1"/>
  <c r="H1532" i="1" s="1"/>
  <c r="C1531" i="1"/>
  <c r="H1531" i="1" s="1"/>
  <c r="C1530" i="1"/>
  <c r="H1529" i="1"/>
  <c r="G1529" i="1"/>
  <c r="C1529" i="1"/>
  <c r="H1528" i="1"/>
  <c r="G1528" i="1"/>
  <c r="C1528" i="1"/>
  <c r="G1527" i="1"/>
  <c r="C1527" i="1"/>
  <c r="H1527" i="1" s="1"/>
  <c r="C1526" i="1"/>
  <c r="H1525" i="1"/>
  <c r="G1525" i="1"/>
  <c r="C1525" i="1"/>
  <c r="C1523" i="1"/>
  <c r="H1523" i="1" s="1"/>
  <c r="C1522" i="1"/>
  <c r="H1521" i="1"/>
  <c r="G1521" i="1"/>
  <c r="C1521" i="1"/>
  <c r="H1520" i="1"/>
  <c r="G1520" i="1"/>
  <c r="C1520" i="1"/>
  <c r="C1519" i="1"/>
  <c r="H1519" i="1" s="1"/>
  <c r="H1516" i="1"/>
  <c r="G1516" i="1"/>
  <c r="C1516" i="1"/>
  <c r="C1515" i="1"/>
  <c r="H1515" i="1" s="1"/>
  <c r="C1514" i="1"/>
  <c r="H1513" i="1"/>
  <c r="G1513" i="1"/>
  <c r="C1513" i="1"/>
  <c r="H1512" i="1"/>
  <c r="G1512" i="1"/>
  <c r="C1512" i="1"/>
  <c r="C1511" i="1"/>
  <c r="H1511" i="1" s="1"/>
  <c r="C1510" i="1"/>
  <c r="C1509" i="1"/>
  <c r="H1509" i="1" s="1"/>
  <c r="C1508" i="1"/>
  <c r="H1508" i="1" s="1"/>
  <c r="C1507" i="1"/>
  <c r="H1507" i="1" s="1"/>
  <c r="C1506" i="1"/>
  <c r="G1505" i="1"/>
  <c r="C1505" i="1"/>
  <c r="H1505" i="1" s="1"/>
  <c r="H1504" i="1"/>
  <c r="G1504" i="1"/>
  <c r="C1504" i="1"/>
  <c r="C1503" i="1"/>
  <c r="H1503" i="1" s="1"/>
  <c r="C1502" i="1"/>
  <c r="H1500" i="1"/>
  <c r="G1500" i="1"/>
  <c r="C1500" i="1"/>
  <c r="C1498" i="1"/>
  <c r="H1497" i="1"/>
  <c r="G1497" i="1"/>
  <c r="C1497" i="1"/>
  <c r="H1496" i="1"/>
  <c r="G1496" i="1"/>
  <c r="C1496" i="1"/>
  <c r="G1495" i="1"/>
  <c r="C1495" i="1"/>
  <c r="H1495" i="1" s="1"/>
  <c r="C1494" i="1"/>
  <c r="C1492" i="1"/>
  <c r="G1492" i="1" s="1"/>
  <c r="C1491" i="1"/>
  <c r="H1491" i="1" s="1"/>
  <c r="C1490" i="1"/>
  <c r="C1489" i="1"/>
  <c r="H1489" i="1" s="1"/>
  <c r="H1488" i="1"/>
  <c r="G1488" i="1"/>
  <c r="C1488" i="1"/>
  <c r="C1487" i="1"/>
  <c r="H1487" i="1" s="1"/>
  <c r="C1486" i="1"/>
  <c r="C1485" i="1"/>
  <c r="H1485" i="1" s="1"/>
  <c r="G1484" i="1"/>
  <c r="C1484" i="1"/>
  <c r="H1484" i="1" s="1"/>
  <c r="C1482" i="1"/>
  <c r="H1480" i="1"/>
  <c r="G1480" i="1"/>
  <c r="C1480" i="1"/>
  <c r="D1479" i="1"/>
  <c r="C1479" i="1"/>
  <c r="J1478" i="1"/>
  <c r="I1478" i="1"/>
  <c r="G1478" i="1"/>
  <c r="D1478" i="1"/>
  <c r="H1478" i="1" s="1"/>
  <c r="C1478" i="1"/>
  <c r="D1477" i="1"/>
  <c r="C1477" i="1"/>
  <c r="D1476" i="1"/>
  <c r="H1476" i="1" s="1"/>
  <c r="C1476" i="1"/>
  <c r="D1475" i="1"/>
  <c r="H1475" i="1" s="1"/>
  <c r="C1475" i="1"/>
  <c r="H1474" i="1"/>
  <c r="G1474" i="1"/>
  <c r="I1474" i="1" s="1"/>
  <c r="D1474" i="1"/>
  <c r="C1474" i="1"/>
  <c r="J1474" i="1" s="1"/>
  <c r="D1473" i="1"/>
  <c r="C1473" i="1"/>
  <c r="I1472" i="1"/>
  <c r="H1472" i="1"/>
  <c r="G1472" i="1"/>
  <c r="D1472" i="1"/>
  <c r="C1472" i="1"/>
  <c r="J1472" i="1" s="1"/>
  <c r="D1471" i="1"/>
  <c r="C1471" i="1"/>
  <c r="D1470" i="1"/>
  <c r="C1470" i="1"/>
  <c r="C1469" i="1"/>
  <c r="H1468" i="1"/>
  <c r="D1468" i="1"/>
  <c r="C1468" i="1"/>
  <c r="J1467" i="1"/>
  <c r="G1467" i="1"/>
  <c r="I1467" i="1" s="1"/>
  <c r="D1467" i="1"/>
  <c r="H1467" i="1" s="1"/>
  <c r="C1467" i="1"/>
  <c r="H1466" i="1"/>
  <c r="D1466" i="1"/>
  <c r="C1466" i="1"/>
  <c r="J1465" i="1"/>
  <c r="G1465" i="1"/>
  <c r="D1465" i="1"/>
  <c r="H1465" i="1" s="1"/>
  <c r="I1465" i="1" s="1"/>
  <c r="C1465" i="1"/>
  <c r="D1464" i="1"/>
  <c r="C1464" i="1"/>
  <c r="J1463" i="1"/>
  <c r="G1463" i="1"/>
  <c r="D1463" i="1"/>
  <c r="H1463" i="1" s="1"/>
  <c r="I1463" i="1" s="1"/>
  <c r="C1463" i="1"/>
  <c r="H1462" i="1"/>
  <c r="D1462" i="1"/>
  <c r="C1462" i="1"/>
  <c r="C1461" i="1"/>
  <c r="G1460" i="1"/>
  <c r="D1460" i="1"/>
  <c r="C1460" i="1"/>
  <c r="I1459" i="1"/>
  <c r="H1459" i="1"/>
  <c r="G1459" i="1"/>
  <c r="D1459" i="1"/>
  <c r="C1459" i="1"/>
  <c r="J1459" i="1" s="1"/>
  <c r="G1458" i="1"/>
  <c r="D1458" i="1"/>
  <c r="C1458" i="1"/>
  <c r="H1457" i="1"/>
  <c r="I1457" i="1" s="1"/>
  <c r="G1457" i="1"/>
  <c r="D1457" i="1"/>
  <c r="C1457" i="1"/>
  <c r="J1457" i="1" s="1"/>
  <c r="D1456" i="1"/>
  <c r="C1456" i="1"/>
  <c r="I1455" i="1"/>
  <c r="H1455" i="1"/>
  <c r="G1455" i="1"/>
  <c r="D1455" i="1"/>
  <c r="C1455" i="1"/>
  <c r="J1455" i="1" s="1"/>
  <c r="D1454" i="1"/>
  <c r="C1454" i="1"/>
  <c r="J1452" i="1"/>
  <c r="I1452" i="1"/>
  <c r="G1452" i="1"/>
  <c r="D1452" i="1"/>
  <c r="H1452" i="1" s="1"/>
  <c r="C1452" i="1"/>
  <c r="H1451" i="1"/>
  <c r="D1451" i="1"/>
  <c r="C1451" i="1"/>
  <c r="J1450" i="1"/>
  <c r="I1450" i="1"/>
  <c r="G1450" i="1"/>
  <c r="D1450" i="1"/>
  <c r="H1450" i="1" s="1"/>
  <c r="C1450" i="1"/>
  <c r="H1449" i="1"/>
  <c r="D1449" i="1"/>
  <c r="C1449" i="1"/>
  <c r="J1448" i="1"/>
  <c r="I1448" i="1"/>
  <c r="G1448" i="1"/>
  <c r="D1448" i="1"/>
  <c r="H1448" i="1" s="1"/>
  <c r="C1448" i="1"/>
  <c r="D1447" i="1"/>
  <c r="C1447" i="1"/>
  <c r="J1446" i="1"/>
  <c r="G1446" i="1"/>
  <c r="D1446" i="1"/>
  <c r="H1446" i="1" s="1"/>
  <c r="I1446" i="1" s="1"/>
  <c r="C1446" i="1"/>
  <c r="J1445" i="1"/>
  <c r="H1445" i="1"/>
  <c r="G1445" i="1"/>
  <c r="D1445" i="1"/>
  <c r="C1445" i="1"/>
  <c r="J1444" i="1"/>
  <c r="I1444" i="1"/>
  <c r="H1444" i="1"/>
  <c r="D1444" i="1"/>
  <c r="C1444" i="1"/>
  <c r="G1444" i="1" s="1"/>
  <c r="H1443" i="1"/>
  <c r="G1443" i="1"/>
  <c r="D1443" i="1"/>
  <c r="C1443" i="1"/>
  <c r="J1443" i="1" s="1"/>
  <c r="J1442" i="1"/>
  <c r="I1442" i="1"/>
  <c r="H1442" i="1"/>
  <c r="D1442" i="1"/>
  <c r="C1442" i="1"/>
  <c r="G1442" i="1" s="1"/>
  <c r="H1441" i="1"/>
  <c r="G1441" i="1"/>
  <c r="D1441" i="1"/>
  <c r="C1441" i="1"/>
  <c r="J1441" i="1" s="1"/>
  <c r="J1440" i="1"/>
  <c r="I1440" i="1"/>
  <c r="H1440" i="1"/>
  <c r="D1440" i="1"/>
  <c r="C1440" i="1"/>
  <c r="G1440" i="1" s="1"/>
  <c r="H1439" i="1"/>
  <c r="G1439" i="1"/>
  <c r="I1439" i="1" s="1"/>
  <c r="D1439" i="1"/>
  <c r="C1439" i="1"/>
  <c r="J1439" i="1" s="1"/>
  <c r="D1438" i="1"/>
  <c r="C1438" i="1"/>
  <c r="D1437" i="1"/>
  <c r="C1437" i="1"/>
  <c r="H1437" i="1" s="1"/>
  <c r="D1434" i="1"/>
  <c r="C1434" i="1"/>
  <c r="H1434" i="1" s="1"/>
  <c r="H1433" i="1"/>
  <c r="G1433" i="1"/>
  <c r="D1433" i="1"/>
  <c r="C1433" i="1"/>
  <c r="D1432" i="1"/>
  <c r="H1432" i="1" s="1"/>
  <c r="C1432" i="1"/>
  <c r="D1431" i="1"/>
  <c r="C1431" i="1"/>
  <c r="H1431" i="1" s="1"/>
  <c r="D1430" i="1"/>
  <c r="G1430" i="1" s="1"/>
  <c r="C1430" i="1"/>
  <c r="D1429" i="1"/>
  <c r="H1429" i="1" s="1"/>
  <c r="C1429" i="1"/>
  <c r="D1428" i="1"/>
  <c r="C1428" i="1"/>
  <c r="H1428" i="1" s="1"/>
  <c r="H1427" i="1"/>
  <c r="G1427" i="1"/>
  <c r="D1427" i="1"/>
  <c r="C1427" i="1"/>
  <c r="G1426" i="1"/>
  <c r="D1426" i="1"/>
  <c r="H1426" i="1" s="1"/>
  <c r="C1426" i="1"/>
  <c r="D1425" i="1"/>
  <c r="C1425" i="1"/>
  <c r="H1425" i="1" s="1"/>
  <c r="H1424" i="1"/>
  <c r="G1424" i="1"/>
  <c r="D1424" i="1"/>
  <c r="C1424" i="1"/>
  <c r="D1422" i="1"/>
  <c r="C1422" i="1"/>
  <c r="H1422" i="1" s="1"/>
  <c r="H1421" i="1"/>
  <c r="G1421" i="1"/>
  <c r="D1421" i="1"/>
  <c r="C1421" i="1"/>
  <c r="D1420" i="1"/>
  <c r="H1420" i="1" s="1"/>
  <c r="C1420" i="1"/>
  <c r="D1419" i="1"/>
  <c r="C1419" i="1"/>
  <c r="H1419" i="1" s="1"/>
  <c r="H1418" i="1"/>
  <c r="G1418" i="1"/>
  <c r="D1418" i="1"/>
  <c r="C1418" i="1"/>
  <c r="H1417" i="1"/>
  <c r="G1417" i="1"/>
  <c r="D1417" i="1"/>
  <c r="C1417" i="1"/>
  <c r="D1416" i="1"/>
  <c r="C1416" i="1"/>
  <c r="H1416" i="1" s="1"/>
  <c r="H1415" i="1"/>
  <c r="G1415" i="1"/>
  <c r="D1415" i="1"/>
  <c r="C1415" i="1"/>
  <c r="H1414" i="1"/>
  <c r="D1414" i="1"/>
  <c r="G1414" i="1" s="1"/>
  <c r="C1414" i="1"/>
  <c r="D1413" i="1"/>
  <c r="C1413" i="1"/>
  <c r="C1412" i="1"/>
  <c r="H1411" i="1"/>
  <c r="D1411" i="1"/>
  <c r="G1411" i="1" s="1"/>
  <c r="C1411" i="1"/>
  <c r="D1410" i="1"/>
  <c r="C1410" i="1"/>
  <c r="H1409" i="1"/>
  <c r="D1409" i="1"/>
  <c r="G1409" i="1" s="1"/>
  <c r="C1409" i="1"/>
  <c r="D1407" i="1"/>
  <c r="C1407" i="1"/>
  <c r="H1406" i="1"/>
  <c r="G1406" i="1"/>
  <c r="D1406" i="1"/>
  <c r="C1406" i="1"/>
  <c r="G1405" i="1"/>
  <c r="D1405" i="1"/>
  <c r="H1405" i="1" s="1"/>
  <c r="C1405" i="1"/>
  <c r="D1404" i="1"/>
  <c r="C1404" i="1"/>
  <c r="H1404" i="1" s="1"/>
  <c r="D1403" i="1"/>
  <c r="H1403" i="1" s="1"/>
  <c r="C1403" i="1"/>
  <c r="D1402" i="1"/>
  <c r="G1402" i="1" s="1"/>
  <c r="C1402" i="1"/>
  <c r="D1401" i="1"/>
  <c r="C1401" i="1"/>
  <c r="H1400" i="1"/>
  <c r="G1400" i="1"/>
  <c r="D1400" i="1"/>
  <c r="C1400" i="1"/>
  <c r="D1399" i="1"/>
  <c r="H1399" i="1" s="1"/>
  <c r="C1399" i="1"/>
  <c r="D1398" i="1"/>
  <c r="C1398" i="1"/>
  <c r="H1398" i="1" s="1"/>
  <c r="H1397" i="1"/>
  <c r="G1397" i="1"/>
  <c r="D1397" i="1"/>
  <c r="C1397" i="1"/>
  <c r="H1396" i="1"/>
  <c r="G1396" i="1"/>
  <c r="D1396" i="1"/>
  <c r="C1396" i="1"/>
  <c r="D1395" i="1"/>
  <c r="C1395" i="1"/>
  <c r="H1395" i="1" s="1"/>
  <c r="H1394" i="1"/>
  <c r="G1394" i="1"/>
  <c r="D1394" i="1"/>
  <c r="C1394" i="1"/>
  <c r="G1393" i="1"/>
  <c r="D1393" i="1"/>
  <c r="H1393" i="1" s="1"/>
  <c r="C1393" i="1"/>
  <c r="D1392" i="1"/>
  <c r="C1392" i="1"/>
  <c r="H1392" i="1" s="1"/>
  <c r="H1391" i="1"/>
  <c r="G1391" i="1"/>
  <c r="D1391" i="1"/>
  <c r="C1391" i="1"/>
  <c r="H1390" i="1"/>
  <c r="G1390" i="1"/>
  <c r="D1390" i="1"/>
  <c r="C1390" i="1"/>
  <c r="D1389" i="1"/>
  <c r="C1389" i="1"/>
  <c r="H1389" i="1" s="1"/>
  <c r="H1388" i="1"/>
  <c r="G1388" i="1"/>
  <c r="D1388" i="1"/>
  <c r="C1388" i="1"/>
  <c r="G1387" i="1"/>
  <c r="D1387" i="1"/>
  <c r="H1387" i="1" s="1"/>
  <c r="C1387" i="1"/>
  <c r="D1386" i="1"/>
  <c r="C1386" i="1"/>
  <c r="H1386" i="1" s="1"/>
  <c r="H1385" i="1"/>
  <c r="G1385" i="1"/>
  <c r="D1385" i="1"/>
  <c r="C1385" i="1"/>
  <c r="H1384" i="1"/>
  <c r="D1384" i="1"/>
  <c r="G1384" i="1" s="1"/>
  <c r="C1384" i="1"/>
  <c r="D1382" i="1"/>
  <c r="H1382" i="1" s="1"/>
  <c r="C1382" i="1"/>
  <c r="H1381" i="1"/>
  <c r="G1381" i="1"/>
  <c r="D1381" i="1"/>
  <c r="C1381" i="1"/>
  <c r="D1380" i="1"/>
  <c r="C1380" i="1"/>
  <c r="H1380" i="1" s="1"/>
  <c r="H1379" i="1"/>
  <c r="G1379" i="1"/>
  <c r="D1379" i="1"/>
  <c r="C1379" i="1"/>
  <c r="D1378" i="1"/>
  <c r="H1378" i="1" s="1"/>
  <c r="C1378" i="1"/>
  <c r="D1377" i="1"/>
  <c r="C1377" i="1"/>
  <c r="H1377" i="1" s="1"/>
  <c r="C1376" i="1"/>
  <c r="H1375" i="1"/>
  <c r="D1375" i="1"/>
  <c r="G1375" i="1" s="1"/>
  <c r="C1375" i="1"/>
  <c r="D1374" i="1"/>
  <c r="C1374" i="1"/>
  <c r="H1374" i="1" s="1"/>
  <c r="H1373" i="1"/>
  <c r="G1373" i="1"/>
  <c r="D1373" i="1"/>
  <c r="C1373" i="1"/>
  <c r="G1372" i="1"/>
  <c r="D1372" i="1"/>
  <c r="H1372" i="1" s="1"/>
  <c r="C1372" i="1"/>
  <c r="G1371" i="1"/>
  <c r="D1371" i="1"/>
  <c r="C1371" i="1"/>
  <c r="H1371" i="1" s="1"/>
  <c r="H1370" i="1"/>
  <c r="D1370" i="1"/>
  <c r="G1370" i="1" s="1"/>
  <c r="C1370" i="1"/>
  <c r="D1369" i="1"/>
  <c r="H1369" i="1" s="1"/>
  <c r="C1369" i="1"/>
  <c r="G1368" i="1"/>
  <c r="D1368" i="1"/>
  <c r="C1368" i="1"/>
  <c r="H1368" i="1" s="1"/>
  <c r="H1367" i="1"/>
  <c r="G1367" i="1"/>
  <c r="D1367" i="1"/>
  <c r="C1367" i="1"/>
  <c r="H1366" i="1"/>
  <c r="D1366" i="1"/>
  <c r="G1366" i="1" s="1"/>
  <c r="C1366" i="1"/>
  <c r="G1365" i="1"/>
  <c r="D1365" i="1"/>
  <c r="C1365" i="1"/>
  <c r="H1365" i="1" s="1"/>
  <c r="H1364" i="1"/>
  <c r="G1364" i="1"/>
  <c r="D1364" i="1"/>
  <c r="C1364" i="1"/>
  <c r="G1363" i="1"/>
  <c r="D1363" i="1"/>
  <c r="H1363" i="1" s="1"/>
  <c r="C1363" i="1"/>
  <c r="H1362" i="1"/>
  <c r="G1362" i="1"/>
  <c r="D1362" i="1"/>
  <c r="C1362" i="1"/>
  <c r="H1361" i="1"/>
  <c r="G1361" i="1"/>
  <c r="D1361" i="1"/>
  <c r="C1361" i="1"/>
  <c r="G1360" i="1"/>
  <c r="D1360" i="1"/>
  <c r="H1360" i="1" s="1"/>
  <c r="C1360" i="1"/>
  <c r="H1359" i="1"/>
  <c r="D1359" i="1"/>
  <c r="G1359" i="1" s="1"/>
  <c r="C1359" i="1"/>
  <c r="H1358" i="1"/>
  <c r="G1358" i="1"/>
  <c r="D1358" i="1"/>
  <c r="C1358" i="1"/>
  <c r="G1357" i="1"/>
  <c r="D1357" i="1"/>
  <c r="H1357" i="1" s="1"/>
  <c r="C1357" i="1"/>
  <c r="H1356" i="1"/>
  <c r="G1356" i="1"/>
  <c r="D1356" i="1"/>
  <c r="C1356" i="1"/>
  <c r="D1354" i="1"/>
  <c r="H1354" i="1" s="1"/>
  <c r="C1354" i="1"/>
  <c r="H1353" i="1"/>
  <c r="G1353" i="1"/>
  <c r="D1353" i="1"/>
  <c r="C1353" i="1"/>
  <c r="H1352" i="1"/>
  <c r="G1352" i="1"/>
  <c r="D1352" i="1"/>
  <c r="C1352" i="1"/>
  <c r="D1351" i="1"/>
  <c r="H1351" i="1" s="1"/>
  <c r="C1351" i="1"/>
  <c r="H1350" i="1"/>
  <c r="G1350" i="1"/>
  <c r="D1350" i="1"/>
  <c r="C1350" i="1"/>
  <c r="D1349" i="1"/>
  <c r="H1349" i="1" s="1"/>
  <c r="C1349" i="1"/>
  <c r="D1348" i="1"/>
  <c r="H1348" i="1" s="1"/>
  <c r="C1348" i="1"/>
  <c r="H1347" i="1"/>
  <c r="G1347" i="1"/>
  <c r="D1347" i="1"/>
  <c r="C1347" i="1"/>
  <c r="H1346" i="1"/>
  <c r="G1346" i="1"/>
  <c r="D1346" i="1"/>
  <c r="C1346" i="1"/>
  <c r="D1345" i="1"/>
  <c r="H1345" i="1" s="1"/>
  <c r="C1345" i="1"/>
  <c r="H1344" i="1"/>
  <c r="G1344" i="1"/>
  <c r="D1344" i="1"/>
  <c r="C1344" i="1"/>
  <c r="H1343" i="1"/>
  <c r="G1343" i="1"/>
  <c r="D1343" i="1"/>
  <c r="C1343" i="1"/>
  <c r="D1342" i="1"/>
  <c r="H1342" i="1" s="1"/>
  <c r="C1342" i="1"/>
  <c r="H1341" i="1"/>
  <c r="G1341" i="1"/>
  <c r="D1341" i="1"/>
  <c r="C1341" i="1"/>
  <c r="H1340" i="1"/>
  <c r="G1340" i="1"/>
  <c r="D1340" i="1"/>
  <c r="C1340" i="1"/>
  <c r="D1339" i="1"/>
  <c r="H1339" i="1" s="1"/>
  <c r="C1339" i="1"/>
  <c r="H1338" i="1"/>
  <c r="G1338" i="1"/>
  <c r="D1338" i="1"/>
  <c r="C1338" i="1"/>
  <c r="D1337" i="1"/>
  <c r="H1337" i="1" s="1"/>
  <c r="C1337" i="1"/>
  <c r="D1336" i="1"/>
  <c r="H1336" i="1" s="1"/>
  <c r="C1336" i="1"/>
  <c r="H1335" i="1"/>
  <c r="G1335" i="1"/>
  <c r="D1335" i="1"/>
  <c r="C1335" i="1"/>
  <c r="H1334" i="1"/>
  <c r="D1334" i="1"/>
  <c r="G1334" i="1" s="1"/>
  <c r="C1334" i="1"/>
  <c r="D1333" i="1"/>
  <c r="H1333" i="1" s="1"/>
  <c r="C1333" i="1"/>
  <c r="H1332" i="1"/>
  <c r="G1332" i="1"/>
  <c r="D1332" i="1"/>
  <c r="C1332" i="1"/>
  <c r="D1331" i="1"/>
  <c r="H1331" i="1" s="1"/>
  <c r="C1331" i="1"/>
  <c r="D1330" i="1"/>
  <c r="H1330" i="1" s="1"/>
  <c r="C1330" i="1"/>
  <c r="H1328" i="1"/>
  <c r="G1328" i="1"/>
  <c r="D1328" i="1"/>
  <c r="C1328" i="1"/>
  <c r="G1327" i="1"/>
  <c r="D1327" i="1"/>
  <c r="H1327" i="1" s="1"/>
  <c r="C1327" i="1"/>
  <c r="H1326" i="1"/>
  <c r="G1326" i="1"/>
  <c r="D1326" i="1"/>
  <c r="C1326" i="1"/>
  <c r="H1325" i="1"/>
  <c r="G1325" i="1"/>
  <c r="D1325" i="1"/>
  <c r="C1325" i="1"/>
  <c r="D1324" i="1"/>
  <c r="H1324" i="1" s="1"/>
  <c r="C1324" i="1"/>
  <c r="H1323" i="1"/>
  <c r="G1323" i="1"/>
  <c r="D1323" i="1"/>
  <c r="C1323" i="1"/>
  <c r="H1322" i="1"/>
  <c r="D1322" i="1"/>
  <c r="G1322" i="1" s="1"/>
  <c r="C1322" i="1"/>
  <c r="D1321" i="1"/>
  <c r="H1321" i="1" s="1"/>
  <c r="C1321" i="1"/>
  <c r="H1320" i="1"/>
  <c r="G1320" i="1"/>
  <c r="D1320" i="1"/>
  <c r="C1320" i="1"/>
  <c r="H1319" i="1"/>
  <c r="G1319" i="1"/>
  <c r="D1319" i="1"/>
  <c r="C1319" i="1"/>
  <c r="D1318" i="1"/>
  <c r="H1318" i="1" s="1"/>
  <c r="C1318" i="1"/>
  <c r="H1317" i="1"/>
  <c r="G1317" i="1"/>
  <c r="D1317" i="1"/>
  <c r="C1317" i="1"/>
  <c r="H1316" i="1"/>
  <c r="G1316" i="1"/>
  <c r="D1316" i="1"/>
  <c r="C1316" i="1"/>
  <c r="G1315" i="1"/>
  <c r="D1315" i="1"/>
  <c r="H1315" i="1" s="1"/>
  <c r="C1315" i="1"/>
  <c r="H1314" i="1"/>
  <c r="G1314" i="1"/>
  <c r="D1314" i="1"/>
  <c r="C1314" i="1"/>
  <c r="D1313" i="1"/>
  <c r="H1313" i="1" s="1"/>
  <c r="C1313" i="1"/>
  <c r="D1312" i="1"/>
  <c r="H1312" i="1" s="1"/>
  <c r="C1312" i="1"/>
  <c r="H1311" i="1"/>
  <c r="G1311" i="1"/>
  <c r="D1311" i="1"/>
  <c r="C1311" i="1"/>
  <c r="H1310" i="1"/>
  <c r="G1310" i="1"/>
  <c r="D1310" i="1"/>
  <c r="C1310" i="1"/>
  <c r="D1309" i="1"/>
  <c r="H1309" i="1" s="1"/>
  <c r="C1309" i="1"/>
  <c r="H1308" i="1"/>
  <c r="G1308" i="1"/>
  <c r="D1308" i="1"/>
  <c r="C1308" i="1"/>
  <c r="D1307" i="1"/>
  <c r="H1307" i="1" s="1"/>
  <c r="C1307" i="1"/>
  <c r="D1306" i="1"/>
  <c r="H1306" i="1" s="1"/>
  <c r="C1306" i="1"/>
  <c r="H1305" i="1"/>
  <c r="G1305" i="1"/>
  <c r="D1305" i="1"/>
  <c r="C1305" i="1"/>
  <c r="H1304" i="1"/>
  <c r="G1304" i="1"/>
  <c r="D1304" i="1"/>
  <c r="C1304" i="1"/>
  <c r="D1303" i="1"/>
  <c r="H1303" i="1" s="1"/>
  <c r="C1303" i="1"/>
  <c r="H1302" i="1"/>
  <c r="G1302" i="1"/>
  <c r="D1302" i="1"/>
  <c r="C1302" i="1"/>
  <c r="G1301" i="1"/>
  <c r="D1301" i="1"/>
  <c r="H1301" i="1" s="1"/>
  <c r="C1301"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D1274" i="1"/>
  <c r="G1274" i="1" s="1"/>
  <c r="C1274" i="1"/>
  <c r="H1273" i="1"/>
  <c r="D1273" i="1"/>
  <c r="G1273" i="1" s="1"/>
  <c r="C1273" i="1"/>
  <c r="H1272" i="1"/>
  <c r="G1272" i="1"/>
  <c r="D1272" i="1"/>
  <c r="C1272" i="1"/>
  <c r="D1271" i="1"/>
  <c r="G1271" i="1" s="1"/>
  <c r="C1271" i="1"/>
  <c r="D1270" i="1"/>
  <c r="H1270" i="1" s="1"/>
  <c r="C1270" i="1"/>
  <c r="H1269" i="1"/>
  <c r="G1269" i="1"/>
  <c r="D1269" i="1"/>
  <c r="C1269" i="1"/>
  <c r="H1268" i="1"/>
  <c r="G1268" i="1"/>
  <c r="D1268" i="1"/>
  <c r="C1268" i="1"/>
  <c r="H1267" i="1"/>
  <c r="G1267" i="1"/>
  <c r="D1267" i="1"/>
  <c r="C1267" i="1"/>
  <c r="D1266" i="1"/>
  <c r="H1266" i="1" s="1"/>
  <c r="C1266" i="1"/>
  <c r="H1265" i="1"/>
  <c r="G1265" i="1"/>
  <c r="D1265" i="1"/>
  <c r="C1265" i="1"/>
  <c r="D1264" i="1"/>
  <c r="H1264" i="1" s="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G1247" i="1" s="1"/>
  <c r="C1247" i="1"/>
  <c r="H1246" i="1"/>
  <c r="G1246" i="1"/>
  <c r="D1246" i="1"/>
  <c r="C1246" i="1"/>
  <c r="H1245" i="1"/>
  <c r="G1245" i="1"/>
  <c r="D1245" i="1"/>
  <c r="C1245" i="1"/>
  <c r="D1244" i="1"/>
  <c r="G1244" i="1" s="1"/>
  <c r="C1244" i="1"/>
  <c r="G1243" i="1"/>
  <c r="D1243" i="1"/>
  <c r="H1243" i="1" s="1"/>
  <c r="C1243" i="1"/>
  <c r="H1242" i="1"/>
  <c r="G1242" i="1"/>
  <c r="D1242" i="1"/>
  <c r="C1242" i="1"/>
  <c r="D1241" i="1"/>
  <c r="G1241" i="1" s="1"/>
  <c r="C1241" i="1"/>
  <c r="H1240" i="1"/>
  <c r="D1240" i="1"/>
  <c r="G1240" i="1" s="1"/>
  <c r="C1240" i="1"/>
  <c r="H1239" i="1"/>
  <c r="G1239" i="1"/>
  <c r="D1239" i="1"/>
  <c r="C1239" i="1"/>
  <c r="H1238" i="1"/>
  <c r="G1238" i="1"/>
  <c r="D1238" i="1"/>
  <c r="C1238" i="1"/>
  <c r="H1237" i="1"/>
  <c r="G1237" i="1"/>
  <c r="D1237" i="1"/>
  <c r="C1237" i="1"/>
  <c r="H1236" i="1"/>
  <c r="G1236" i="1"/>
  <c r="D1236" i="1"/>
  <c r="C1236" i="1"/>
  <c r="D1235" i="1"/>
  <c r="G1234" i="1"/>
  <c r="D1234" i="1"/>
  <c r="H1234" i="1" s="1"/>
  <c r="C1234" i="1"/>
  <c r="H1233" i="1"/>
  <c r="G1233" i="1"/>
  <c r="D1233" i="1"/>
  <c r="C1233" i="1"/>
  <c r="H1232" i="1"/>
  <c r="G1232" i="1"/>
  <c r="D1232" i="1"/>
  <c r="C1232" i="1"/>
  <c r="G1231" i="1"/>
  <c r="D1231" i="1"/>
  <c r="H1231" i="1" s="1"/>
  <c r="C1231" i="1"/>
  <c r="H1230" i="1"/>
  <c r="G1230" i="1"/>
  <c r="D1230" i="1"/>
  <c r="C1230" i="1"/>
  <c r="H1229" i="1"/>
  <c r="D1229" i="1"/>
  <c r="G1229" i="1" s="1"/>
  <c r="C1229" i="1"/>
  <c r="G1228" i="1"/>
  <c r="D1228" i="1"/>
  <c r="H1228" i="1" s="1"/>
  <c r="C1228" i="1"/>
  <c r="C1227" i="1"/>
  <c r="H1226" i="1"/>
  <c r="G1226" i="1"/>
  <c r="D1226" i="1"/>
  <c r="C1226" i="1"/>
  <c r="G1225" i="1"/>
  <c r="D1225" i="1"/>
  <c r="H1225" i="1" s="1"/>
  <c r="C1225" i="1"/>
  <c r="H1224" i="1"/>
  <c r="G1224" i="1"/>
  <c r="D1224" i="1"/>
  <c r="C1224" i="1"/>
  <c r="H1223" i="1"/>
  <c r="G1223" i="1"/>
  <c r="D1223" i="1"/>
  <c r="C1223" i="1"/>
  <c r="C1222" i="1"/>
  <c r="H1221" i="1"/>
  <c r="G1221" i="1"/>
  <c r="D1221" i="1"/>
  <c r="C1221" i="1"/>
  <c r="D1220" i="1"/>
  <c r="H1220" i="1" s="1"/>
  <c r="C1220" i="1"/>
  <c r="D1219" i="1"/>
  <c r="H1219" i="1" s="1"/>
  <c r="C1219" i="1"/>
  <c r="H1218" i="1"/>
  <c r="G1218" i="1"/>
  <c r="D1218" i="1"/>
  <c r="C1218" i="1"/>
  <c r="D1217" i="1"/>
  <c r="H1217" i="1" s="1"/>
  <c r="C1217" i="1"/>
  <c r="G1216" i="1"/>
  <c r="D1216" i="1"/>
  <c r="H1216" i="1" s="1"/>
  <c r="C1216" i="1"/>
  <c r="C1215" i="1"/>
  <c r="D1213" i="1"/>
  <c r="H1213" i="1" s="1"/>
  <c r="C1213" i="1"/>
  <c r="D1212" i="1"/>
  <c r="H1212" i="1" s="1"/>
  <c r="C1212" i="1"/>
  <c r="C1211" i="1"/>
  <c r="D1210" i="1"/>
  <c r="H1210" i="1" s="1"/>
  <c r="C1210" i="1"/>
  <c r="H1209" i="1"/>
  <c r="G1209" i="1"/>
  <c r="D1209" i="1"/>
  <c r="C1209" i="1"/>
  <c r="H1208" i="1"/>
  <c r="G1208" i="1"/>
  <c r="D1208" i="1"/>
  <c r="C1208" i="1"/>
  <c r="D1207" i="1"/>
  <c r="H1207" i="1" s="1"/>
  <c r="C1207" i="1"/>
  <c r="H1206" i="1"/>
  <c r="G1206" i="1"/>
  <c r="D1206" i="1"/>
  <c r="C1206" i="1"/>
  <c r="H1205" i="1"/>
  <c r="G1205" i="1"/>
  <c r="D1205" i="1"/>
  <c r="C1205" i="1"/>
  <c r="D1204" i="1"/>
  <c r="H1204" i="1" s="1"/>
  <c r="C1204" i="1"/>
  <c r="H1203" i="1"/>
  <c r="G1203" i="1"/>
  <c r="D1203" i="1"/>
  <c r="C1203" i="1"/>
  <c r="H1202" i="1"/>
  <c r="G1202" i="1"/>
  <c r="D1202" i="1"/>
  <c r="C1202" i="1"/>
  <c r="D1201" i="1"/>
  <c r="H1201" i="1" s="1"/>
  <c r="C1201" i="1"/>
  <c r="H1200" i="1"/>
  <c r="G1200" i="1"/>
  <c r="D1200" i="1"/>
  <c r="C1200" i="1"/>
  <c r="H1199" i="1"/>
  <c r="G1199" i="1"/>
  <c r="D1199" i="1"/>
  <c r="C1199" i="1"/>
  <c r="D1198" i="1"/>
  <c r="H1198" i="1" s="1"/>
  <c r="C1198" i="1"/>
  <c r="H1197" i="1"/>
  <c r="G1197" i="1"/>
  <c r="D1197" i="1"/>
  <c r="C1197" i="1"/>
  <c r="H1196" i="1"/>
  <c r="G1196" i="1"/>
  <c r="D1196" i="1"/>
  <c r="C1196" i="1"/>
  <c r="D1195" i="1"/>
  <c r="H1195" i="1" s="1"/>
  <c r="C1195" i="1"/>
  <c r="H1194" i="1"/>
  <c r="D1194" i="1"/>
  <c r="G1194" i="1" s="1"/>
  <c r="C1194" i="1"/>
  <c r="H1193" i="1"/>
  <c r="G1193" i="1"/>
  <c r="D1193" i="1"/>
  <c r="C1193" i="1"/>
  <c r="D1192" i="1"/>
  <c r="H1192" i="1" s="1"/>
  <c r="C1192" i="1"/>
  <c r="H1191" i="1"/>
  <c r="G1191" i="1"/>
  <c r="D1191" i="1"/>
  <c r="C1191" i="1"/>
  <c r="H1190" i="1"/>
  <c r="G1190" i="1"/>
  <c r="D1190" i="1"/>
  <c r="C1190" i="1"/>
  <c r="D1189" i="1"/>
  <c r="H1189" i="1" s="1"/>
  <c r="C1189" i="1"/>
  <c r="H1188" i="1"/>
  <c r="G1188" i="1"/>
  <c r="D1188" i="1"/>
  <c r="C1188" i="1"/>
  <c r="H1187" i="1"/>
  <c r="G1187" i="1"/>
  <c r="D1187" i="1"/>
  <c r="C1187" i="1"/>
  <c r="D1186" i="1"/>
  <c r="H1186" i="1" s="1"/>
  <c r="C1186" i="1"/>
  <c r="H1185" i="1"/>
  <c r="D1185" i="1"/>
  <c r="G1185" i="1" s="1"/>
  <c r="C1185" i="1"/>
  <c r="H1184" i="1"/>
  <c r="D1184" i="1"/>
  <c r="G1184" i="1" s="1"/>
  <c r="C1184" i="1"/>
  <c r="C1183" i="1"/>
  <c r="H1182" i="1"/>
  <c r="G1182" i="1"/>
  <c r="D1182" i="1"/>
  <c r="C1182" i="1"/>
  <c r="H1181" i="1"/>
  <c r="G1181" i="1"/>
  <c r="D1181" i="1"/>
  <c r="C1181" i="1"/>
  <c r="D1180" i="1"/>
  <c r="H1180" i="1" s="1"/>
  <c r="C1180" i="1"/>
  <c r="H1179" i="1"/>
  <c r="G1179" i="1"/>
  <c r="D1179" i="1"/>
  <c r="C1179" i="1"/>
  <c r="H1178" i="1"/>
  <c r="G1178" i="1"/>
  <c r="D1178" i="1"/>
  <c r="C1178" i="1"/>
  <c r="D1177" i="1"/>
  <c r="H1177" i="1" s="1"/>
  <c r="C1177" i="1"/>
  <c r="H1176" i="1"/>
  <c r="G1176" i="1"/>
  <c r="D1176" i="1"/>
  <c r="C1176" i="1"/>
  <c r="H1175" i="1"/>
  <c r="G1175" i="1"/>
  <c r="D1175" i="1"/>
  <c r="C1175" i="1"/>
  <c r="D1174" i="1"/>
  <c r="H1174" i="1" s="1"/>
  <c r="C1174" i="1"/>
  <c r="H1173" i="1"/>
  <c r="G1173" i="1"/>
  <c r="D1173" i="1"/>
  <c r="C1173" i="1"/>
  <c r="H1172" i="1"/>
  <c r="G1172" i="1"/>
  <c r="D1172" i="1"/>
  <c r="C1172" i="1"/>
  <c r="D1171" i="1"/>
  <c r="H1171" i="1" s="1"/>
  <c r="C1171" i="1"/>
  <c r="H1170" i="1"/>
  <c r="G1170" i="1"/>
  <c r="D1170" i="1"/>
  <c r="C1170" i="1"/>
  <c r="H1169" i="1"/>
  <c r="G1169" i="1"/>
  <c r="D1169" i="1"/>
  <c r="C1169" i="1"/>
  <c r="D1168" i="1"/>
  <c r="H1168" i="1" s="1"/>
  <c r="C1168" i="1"/>
  <c r="D1167" i="1"/>
  <c r="D1166" i="1"/>
  <c r="H1166" i="1" s="1"/>
  <c r="C1166" i="1"/>
  <c r="D1165" i="1"/>
  <c r="H1165" i="1" s="1"/>
  <c r="C1165" i="1"/>
  <c r="D1164" i="1"/>
  <c r="H1164" i="1" s="1"/>
  <c r="C1164" i="1"/>
  <c r="H1163" i="1"/>
  <c r="G1163" i="1"/>
  <c r="D1163" i="1"/>
  <c r="C1163" i="1"/>
  <c r="G1162" i="1"/>
  <c r="D1162" i="1"/>
  <c r="H1162" i="1" s="1"/>
  <c r="C1162" i="1"/>
  <c r="D1161" i="1"/>
  <c r="H1161" i="1" s="1"/>
  <c r="C1161" i="1"/>
  <c r="H1160" i="1"/>
  <c r="D1160" i="1"/>
  <c r="G1160" i="1" s="1"/>
  <c r="C1160" i="1"/>
  <c r="G1159" i="1"/>
  <c r="D1159" i="1"/>
  <c r="H1159" i="1" s="1"/>
  <c r="C1159" i="1"/>
  <c r="H1158" i="1"/>
  <c r="G1158" i="1"/>
  <c r="D1158" i="1"/>
  <c r="C1158" i="1"/>
  <c r="G1157" i="1"/>
  <c r="D1157" i="1"/>
  <c r="H1157" i="1" s="1"/>
  <c r="C1157" i="1"/>
  <c r="G1156" i="1"/>
  <c r="D1156" i="1"/>
  <c r="H1156" i="1" s="1"/>
  <c r="C1156" i="1"/>
  <c r="D1155" i="1"/>
  <c r="H1155" i="1" s="1"/>
  <c r="C1155" i="1"/>
  <c r="H1151" i="1"/>
  <c r="G1151" i="1"/>
  <c r="D1151" i="1"/>
  <c r="C1151" i="1"/>
  <c r="H1150" i="1"/>
  <c r="D1150" i="1"/>
  <c r="G1150" i="1" s="1"/>
  <c r="C1150" i="1"/>
  <c r="H1149" i="1"/>
  <c r="G1149" i="1"/>
  <c r="D1149" i="1"/>
  <c r="C1149" i="1"/>
  <c r="H1148" i="1"/>
  <c r="G1148" i="1"/>
  <c r="D1148" i="1"/>
  <c r="C1148" i="1"/>
  <c r="H1147" i="1"/>
  <c r="D1147" i="1"/>
  <c r="G1147" i="1" s="1"/>
  <c r="C1147" i="1"/>
  <c r="H1146" i="1"/>
  <c r="G1146" i="1"/>
  <c r="D1146" i="1"/>
  <c r="C1146" i="1"/>
  <c r="H1145" i="1"/>
  <c r="G1145" i="1"/>
  <c r="D1145" i="1"/>
  <c r="C1145" i="1"/>
  <c r="D1144" i="1"/>
  <c r="G1144" i="1" s="1"/>
  <c r="C1144" i="1"/>
  <c r="H1143" i="1"/>
  <c r="G1143" i="1"/>
  <c r="D1143" i="1"/>
  <c r="C1143" i="1"/>
  <c r="D1142" i="1"/>
  <c r="H1142" i="1" s="1"/>
  <c r="C1142" i="1"/>
  <c r="H1141" i="1"/>
  <c r="D1141" i="1"/>
  <c r="G1141" i="1" s="1"/>
  <c r="C1141" i="1"/>
  <c r="H1140" i="1"/>
  <c r="G1140" i="1"/>
  <c r="D1140" i="1"/>
  <c r="C1140" i="1"/>
  <c r="H1139" i="1"/>
  <c r="G1139" i="1"/>
  <c r="D1139" i="1"/>
  <c r="C1139" i="1"/>
  <c r="H1138" i="1"/>
  <c r="D1138" i="1"/>
  <c r="G1138" i="1" s="1"/>
  <c r="C1138" i="1"/>
  <c r="D1137" i="1"/>
  <c r="H1137" i="1" s="1"/>
  <c r="C1137" i="1"/>
  <c r="D1136" i="1"/>
  <c r="H1136" i="1" s="1"/>
  <c r="C1136" i="1"/>
  <c r="H1135" i="1"/>
  <c r="D1135" i="1"/>
  <c r="G1135" i="1" s="1"/>
  <c r="C1135" i="1"/>
  <c r="H1134" i="1"/>
  <c r="G1134" i="1"/>
  <c r="D1134" i="1"/>
  <c r="C1134" i="1"/>
  <c r="H1133" i="1"/>
  <c r="G1133" i="1"/>
  <c r="D1133" i="1"/>
  <c r="C1133" i="1"/>
  <c r="H1132" i="1"/>
  <c r="D1132" i="1"/>
  <c r="G1132" i="1" s="1"/>
  <c r="C1132" i="1"/>
  <c r="H1131" i="1"/>
  <c r="G1131" i="1"/>
  <c r="D1131" i="1"/>
  <c r="C1131" i="1"/>
  <c r="H1130" i="1"/>
  <c r="G1130" i="1"/>
  <c r="D1130" i="1"/>
  <c r="C1130" i="1"/>
  <c r="H1129" i="1"/>
  <c r="D1129" i="1"/>
  <c r="G1129" i="1" s="1"/>
  <c r="C1129" i="1"/>
  <c r="H1128" i="1"/>
  <c r="G1128" i="1"/>
  <c r="D1128" i="1"/>
  <c r="C1128" i="1"/>
  <c r="H1127" i="1"/>
  <c r="G1127" i="1"/>
  <c r="D1127" i="1"/>
  <c r="C1127" i="1"/>
  <c r="H1126" i="1"/>
  <c r="D1126" i="1"/>
  <c r="G1126" i="1" s="1"/>
  <c r="C1126" i="1"/>
  <c r="D1125" i="1"/>
  <c r="G1125" i="1" s="1"/>
  <c r="C1125" i="1"/>
  <c r="C1124" i="1"/>
  <c r="H1123" i="1"/>
  <c r="D1123" i="1"/>
  <c r="G1123" i="1" s="1"/>
  <c r="C1123" i="1"/>
  <c r="H1122" i="1"/>
  <c r="G1122" i="1"/>
  <c r="D1122" i="1"/>
  <c r="C1122" i="1"/>
  <c r="H1121" i="1"/>
  <c r="G1121" i="1"/>
  <c r="D1121" i="1"/>
  <c r="C1121" i="1"/>
  <c r="H1120" i="1"/>
  <c r="D1120" i="1"/>
  <c r="G1120" i="1" s="1"/>
  <c r="C1120" i="1"/>
  <c r="H1119" i="1"/>
  <c r="G1119" i="1"/>
  <c r="D1119" i="1"/>
  <c r="C1119" i="1"/>
  <c r="H1118" i="1"/>
  <c r="G1118" i="1"/>
  <c r="D1118" i="1"/>
  <c r="C1118" i="1"/>
  <c r="D1117" i="1"/>
  <c r="G1117" i="1" s="1"/>
  <c r="C1117" i="1"/>
  <c r="H1116" i="1"/>
  <c r="G1116" i="1"/>
  <c r="D1116" i="1"/>
  <c r="C1116" i="1"/>
  <c r="H1115" i="1"/>
  <c r="G1115" i="1"/>
  <c r="D1115" i="1"/>
  <c r="C1115" i="1"/>
  <c r="H1114" i="1"/>
  <c r="D1114" i="1"/>
  <c r="G1114" i="1" s="1"/>
  <c r="C1114" i="1"/>
  <c r="D1113" i="1"/>
  <c r="H1113" i="1" s="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D1104" i="1"/>
  <c r="H1103" i="1"/>
  <c r="G1103" i="1"/>
  <c r="D1103" i="1"/>
  <c r="C1103" i="1"/>
  <c r="D1102" i="1"/>
  <c r="H1102" i="1" s="1"/>
  <c r="C1102" i="1"/>
  <c r="H1101" i="1"/>
  <c r="G1101" i="1"/>
  <c r="D1101" i="1"/>
  <c r="C1101" i="1"/>
  <c r="H1100" i="1"/>
  <c r="G1100" i="1"/>
  <c r="D1100" i="1"/>
  <c r="C1100" i="1"/>
  <c r="D1099" i="1"/>
  <c r="H1099" i="1" s="1"/>
  <c r="C1099" i="1"/>
  <c r="H1098" i="1"/>
  <c r="G1098" i="1"/>
  <c r="D1098" i="1"/>
  <c r="C1098" i="1"/>
  <c r="H1097" i="1"/>
  <c r="G1097" i="1"/>
  <c r="D1097" i="1"/>
  <c r="C1097" i="1"/>
  <c r="D1096" i="1"/>
  <c r="H1095" i="1"/>
  <c r="G1095" i="1"/>
  <c r="D1095" i="1"/>
  <c r="C1095" i="1"/>
  <c r="H1094" i="1"/>
  <c r="G1094" i="1"/>
  <c r="D1094" i="1"/>
  <c r="C1094" i="1"/>
  <c r="H1093" i="1"/>
  <c r="D1093" i="1"/>
  <c r="G1093" i="1" s="1"/>
  <c r="C1093" i="1"/>
  <c r="H1092" i="1"/>
  <c r="G1092" i="1"/>
  <c r="D1092" i="1"/>
  <c r="C1092" i="1"/>
  <c r="H1091" i="1"/>
  <c r="G1091" i="1"/>
  <c r="D1091" i="1"/>
  <c r="C1091" i="1"/>
  <c r="H1090" i="1"/>
  <c r="D1090" i="1"/>
  <c r="G1090" i="1" s="1"/>
  <c r="C1090" i="1"/>
  <c r="H1089" i="1"/>
  <c r="G1089" i="1"/>
  <c r="D1089" i="1"/>
  <c r="C1089" i="1"/>
  <c r="H1088" i="1"/>
  <c r="G1088" i="1"/>
  <c r="D1088" i="1"/>
  <c r="C1088" i="1"/>
  <c r="H1087" i="1"/>
  <c r="D1087" i="1"/>
  <c r="G1087" i="1" s="1"/>
  <c r="C1087" i="1"/>
  <c r="H1086" i="1"/>
  <c r="G1086" i="1"/>
  <c r="D1086" i="1"/>
  <c r="C1086" i="1"/>
  <c r="H1085" i="1"/>
  <c r="G1085" i="1"/>
  <c r="D1085" i="1"/>
  <c r="C1085" i="1"/>
  <c r="H1084" i="1"/>
  <c r="D1084" i="1"/>
  <c r="G1084" i="1" s="1"/>
  <c r="C1084" i="1"/>
  <c r="H1083" i="1"/>
  <c r="G1083" i="1"/>
  <c r="D1083" i="1"/>
  <c r="C1083" i="1"/>
  <c r="H1082" i="1"/>
  <c r="G1082" i="1"/>
  <c r="D1082" i="1"/>
  <c r="C1082" i="1"/>
  <c r="H1081" i="1"/>
  <c r="D1081" i="1"/>
  <c r="G1081" i="1" s="1"/>
  <c r="C1081" i="1"/>
  <c r="H1080" i="1"/>
  <c r="G1080" i="1"/>
  <c r="D1080" i="1"/>
  <c r="C1080" i="1"/>
  <c r="H1079" i="1"/>
  <c r="G1079" i="1"/>
  <c r="D1079" i="1"/>
  <c r="C1079" i="1"/>
  <c r="H1078" i="1"/>
  <c r="D1078" i="1"/>
  <c r="G1078" i="1" s="1"/>
  <c r="C1078" i="1"/>
  <c r="H1077" i="1"/>
  <c r="G1077" i="1"/>
  <c r="D1077" i="1"/>
  <c r="C1077" i="1"/>
  <c r="H1076" i="1"/>
  <c r="G1076" i="1"/>
  <c r="D1076" i="1"/>
  <c r="C1076" i="1"/>
  <c r="H1075" i="1"/>
  <c r="D1075" i="1"/>
  <c r="G1075" i="1" s="1"/>
  <c r="C1075" i="1"/>
  <c r="H1074" i="1"/>
  <c r="G1074" i="1"/>
  <c r="D1074" i="1"/>
  <c r="C1074" i="1"/>
  <c r="H1073" i="1"/>
  <c r="G1073" i="1"/>
  <c r="D1073" i="1"/>
  <c r="C1073" i="1"/>
  <c r="H1072" i="1"/>
  <c r="D1072" i="1"/>
  <c r="G1072" i="1" s="1"/>
  <c r="C1072" i="1"/>
  <c r="H1071" i="1"/>
  <c r="G1071" i="1"/>
  <c r="D1071" i="1"/>
  <c r="C1071" i="1"/>
  <c r="H1070" i="1"/>
  <c r="G1070" i="1"/>
  <c r="D1070" i="1"/>
  <c r="C1070" i="1"/>
  <c r="H1069" i="1"/>
  <c r="D1069" i="1"/>
  <c r="G1069" i="1" s="1"/>
  <c r="C1069" i="1"/>
  <c r="H1068" i="1"/>
  <c r="G1068" i="1"/>
  <c r="D1068" i="1"/>
  <c r="C1068" i="1"/>
  <c r="H1067" i="1"/>
  <c r="G1067" i="1"/>
  <c r="D1067" i="1"/>
  <c r="C1067" i="1"/>
  <c r="H1066" i="1"/>
  <c r="D1066" i="1"/>
  <c r="G1066" i="1" s="1"/>
  <c r="C1066" i="1"/>
  <c r="H1065" i="1"/>
  <c r="C1065" i="1"/>
  <c r="D1064" i="1"/>
  <c r="G1064" i="1" s="1"/>
  <c r="C1064" i="1"/>
  <c r="D1063" i="1"/>
  <c r="H1063" i="1" s="1"/>
  <c r="C1063" i="1"/>
  <c r="H1062" i="1"/>
  <c r="G1062" i="1"/>
  <c r="D1062" i="1"/>
  <c r="C1062" i="1"/>
  <c r="H1061" i="1"/>
  <c r="G1061" i="1"/>
  <c r="D1061" i="1"/>
  <c r="C1061" i="1"/>
  <c r="D1060" i="1"/>
  <c r="H1060" i="1" s="1"/>
  <c r="C1060" i="1"/>
  <c r="H1059" i="1"/>
  <c r="G1059" i="1"/>
  <c r="D1059" i="1"/>
  <c r="C1059" i="1"/>
  <c r="H1058" i="1"/>
  <c r="G1058" i="1"/>
  <c r="D1058" i="1"/>
  <c r="C1058" i="1"/>
  <c r="D1057" i="1"/>
  <c r="H1057" i="1" s="1"/>
  <c r="C1057" i="1"/>
  <c r="D1056" i="1"/>
  <c r="H1055" i="1"/>
  <c r="G1055" i="1"/>
  <c r="D1055" i="1"/>
  <c r="C1055" i="1"/>
  <c r="H1054" i="1"/>
  <c r="D1054" i="1"/>
  <c r="G1054" i="1" s="1"/>
  <c r="C1054" i="1"/>
  <c r="H1053" i="1"/>
  <c r="G1053" i="1"/>
  <c r="D1053" i="1"/>
  <c r="C1053" i="1"/>
  <c r="H1052" i="1"/>
  <c r="D1052" i="1"/>
  <c r="G1052" i="1" s="1"/>
  <c r="C1052" i="1"/>
  <c r="H1051" i="1"/>
  <c r="G1051" i="1"/>
  <c r="D1051" i="1"/>
  <c r="C1051" i="1"/>
  <c r="D1050" i="1"/>
  <c r="H1050" i="1" s="1"/>
  <c r="C1050" i="1"/>
  <c r="H1049" i="1"/>
  <c r="G1049" i="1"/>
  <c r="D1049" i="1"/>
  <c r="C1049" i="1"/>
  <c r="D1048" i="1"/>
  <c r="H1048" i="1" s="1"/>
  <c r="C1048" i="1"/>
  <c r="D1047" i="1"/>
  <c r="H1045" i="1"/>
  <c r="D1045" i="1"/>
  <c r="G1045" i="1" s="1"/>
  <c r="C1045" i="1"/>
  <c r="H1044" i="1"/>
  <c r="G1044" i="1"/>
  <c r="D1044" i="1"/>
  <c r="C1044" i="1"/>
  <c r="H1043" i="1"/>
  <c r="G1043" i="1"/>
  <c r="D1043" i="1"/>
  <c r="C1043" i="1"/>
  <c r="H1042" i="1"/>
  <c r="D1042" i="1"/>
  <c r="G1042" i="1" s="1"/>
  <c r="C1042" i="1"/>
  <c r="H1041" i="1"/>
  <c r="G1041" i="1"/>
  <c r="D1041" i="1"/>
  <c r="C1041" i="1"/>
  <c r="H1040" i="1"/>
  <c r="G1040" i="1"/>
  <c r="D1040" i="1"/>
  <c r="C1040" i="1"/>
  <c r="H1039" i="1"/>
  <c r="D1039" i="1"/>
  <c r="G1039" i="1" s="1"/>
  <c r="C1039" i="1"/>
  <c r="H1038" i="1"/>
  <c r="G1038" i="1"/>
  <c r="D1038" i="1"/>
  <c r="C1038" i="1"/>
  <c r="H1037" i="1"/>
  <c r="G1037" i="1"/>
  <c r="D1037" i="1"/>
  <c r="C1037" i="1"/>
  <c r="H1036" i="1"/>
  <c r="D1036" i="1"/>
  <c r="G1036" i="1" s="1"/>
  <c r="C1036" i="1"/>
  <c r="H1035" i="1"/>
  <c r="G1035" i="1"/>
  <c r="D1035" i="1"/>
  <c r="C1035" i="1"/>
  <c r="H1034" i="1"/>
  <c r="G1034" i="1"/>
  <c r="D1034" i="1"/>
  <c r="C1034" i="1"/>
  <c r="D1033" i="1"/>
  <c r="G1033" i="1" s="1"/>
  <c r="C1033" i="1"/>
  <c r="D1032" i="1"/>
  <c r="G1032" i="1" s="1"/>
  <c r="C1032" i="1"/>
  <c r="H1031" i="1"/>
  <c r="G1031" i="1"/>
  <c r="D1031" i="1"/>
  <c r="C1031" i="1"/>
  <c r="D1030" i="1"/>
  <c r="G1030" i="1" s="1"/>
  <c r="C1030" i="1"/>
  <c r="H1029" i="1"/>
  <c r="G1029" i="1"/>
  <c r="D1029" i="1"/>
  <c r="C1029" i="1"/>
  <c r="H1028" i="1"/>
  <c r="D1028" i="1"/>
  <c r="G1028" i="1" s="1"/>
  <c r="C1028" i="1"/>
  <c r="D1027" i="1"/>
  <c r="G1027" i="1" s="1"/>
  <c r="C1027" i="1"/>
  <c r="D1026" i="1"/>
  <c r="H1026" i="1" s="1"/>
  <c r="C1026" i="1"/>
  <c r="H1025" i="1"/>
  <c r="D1025" i="1"/>
  <c r="G1025" i="1" s="1"/>
  <c r="C1025" i="1"/>
  <c r="H1024" i="1"/>
  <c r="D1024" i="1"/>
  <c r="G1024" i="1" s="1"/>
  <c r="C1024" i="1"/>
  <c r="C1023" i="1"/>
  <c r="H1022" i="1"/>
  <c r="G1022" i="1"/>
  <c r="D1022" i="1"/>
  <c r="C1022" i="1"/>
  <c r="H1021" i="1"/>
  <c r="D1021" i="1"/>
  <c r="G1021" i="1" s="1"/>
  <c r="C1021" i="1"/>
  <c r="H1020" i="1"/>
  <c r="G1020" i="1"/>
  <c r="D1020" i="1"/>
  <c r="C1020" i="1"/>
  <c r="H1019" i="1"/>
  <c r="G1019" i="1"/>
  <c r="D1019" i="1"/>
  <c r="C1019" i="1"/>
  <c r="H1018" i="1"/>
  <c r="D1018" i="1"/>
  <c r="G1018" i="1" s="1"/>
  <c r="C1018" i="1"/>
  <c r="D1017" i="1"/>
  <c r="H1017" i="1" s="1"/>
  <c r="C1017" i="1"/>
  <c r="H1016" i="1"/>
  <c r="G1016" i="1"/>
  <c r="D1016" i="1"/>
  <c r="C1016" i="1"/>
  <c r="D1015" i="1"/>
  <c r="G1015" i="1" s="1"/>
  <c r="C1015" i="1"/>
  <c r="H1014" i="1"/>
  <c r="G1014" i="1"/>
  <c r="D1014" i="1"/>
  <c r="C1014" i="1"/>
  <c r="D1013" i="1"/>
  <c r="H1013" i="1" s="1"/>
  <c r="C1013" i="1"/>
  <c r="H1012" i="1"/>
  <c r="D1012" i="1"/>
  <c r="G1012" i="1" s="1"/>
  <c r="C1012" i="1"/>
  <c r="H1011" i="1"/>
  <c r="G1011" i="1"/>
  <c r="D1011" i="1"/>
  <c r="C1011" i="1"/>
  <c r="H1010" i="1"/>
  <c r="G1010" i="1"/>
  <c r="D1010" i="1"/>
  <c r="C1010" i="1"/>
  <c r="H1009" i="1"/>
  <c r="D1009" i="1"/>
  <c r="G1009" i="1" s="1"/>
  <c r="C1009" i="1"/>
  <c r="D1008" i="1"/>
  <c r="H1008" i="1" s="1"/>
  <c r="C1008" i="1"/>
  <c r="H1007" i="1"/>
  <c r="D1007" i="1"/>
  <c r="G1007" i="1" s="1"/>
  <c r="C1007" i="1"/>
  <c r="D1006" i="1"/>
  <c r="G1006" i="1" s="1"/>
  <c r="C1006" i="1"/>
  <c r="H1005" i="1"/>
  <c r="G1005" i="1"/>
  <c r="D1005" i="1"/>
  <c r="C1005" i="1"/>
  <c r="H1004" i="1"/>
  <c r="G1004" i="1"/>
  <c r="D1004" i="1"/>
  <c r="C1004" i="1"/>
  <c r="D1003" i="1"/>
  <c r="G1003" i="1" s="1"/>
  <c r="C1003" i="1"/>
  <c r="H1002" i="1"/>
  <c r="D1002" i="1"/>
  <c r="G1002" i="1" s="1"/>
  <c r="C1002" i="1"/>
  <c r="H1001" i="1"/>
  <c r="G1001" i="1"/>
  <c r="D1001" i="1"/>
  <c r="C1001" i="1"/>
  <c r="D1000" i="1"/>
  <c r="G1000" i="1" s="1"/>
  <c r="C1000" i="1"/>
  <c r="H999" i="1"/>
  <c r="G999" i="1"/>
  <c r="D999" i="1"/>
  <c r="C999" i="1"/>
  <c r="D998" i="1"/>
  <c r="H998" i="1" s="1"/>
  <c r="C998" i="1"/>
  <c r="D997" i="1"/>
  <c r="H996" i="1"/>
  <c r="D996" i="1"/>
  <c r="G996" i="1" s="1"/>
  <c r="C996" i="1"/>
  <c r="H995" i="1"/>
  <c r="G995" i="1"/>
  <c r="D995" i="1"/>
  <c r="C995" i="1"/>
  <c r="H994" i="1"/>
  <c r="D994" i="1"/>
  <c r="G994" i="1" s="1"/>
  <c r="C994" i="1"/>
  <c r="D993" i="1"/>
  <c r="H993" i="1" s="1"/>
  <c r="C993" i="1"/>
  <c r="G992" i="1"/>
  <c r="D992" i="1"/>
  <c r="H992" i="1" s="1"/>
  <c r="C992" i="1"/>
  <c r="H991" i="1"/>
  <c r="D991" i="1"/>
  <c r="G991" i="1" s="1"/>
  <c r="C991" i="1"/>
  <c r="D989" i="1"/>
  <c r="H989" i="1" s="1"/>
  <c r="C989" i="1"/>
  <c r="D988" i="1"/>
  <c r="H988" i="1" s="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D872" i="1"/>
  <c r="H872" i="1" s="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D823" i="1"/>
  <c r="G823" i="1" s="1"/>
  <c r="C823" i="1"/>
  <c r="H822" i="1"/>
  <c r="G822" i="1"/>
  <c r="D822" i="1"/>
  <c r="C822" i="1"/>
  <c r="D821" i="1"/>
  <c r="H821" i="1" s="1"/>
  <c r="C821" i="1"/>
  <c r="H820" i="1"/>
  <c r="G820" i="1"/>
  <c r="D820" i="1"/>
  <c r="C820" i="1"/>
  <c r="D819" i="1"/>
  <c r="H819" i="1" s="1"/>
  <c r="C819" i="1"/>
  <c r="H818" i="1"/>
  <c r="G818" i="1"/>
  <c r="D818" i="1"/>
  <c r="C818" i="1"/>
  <c r="H817" i="1"/>
  <c r="G817" i="1"/>
  <c r="D817" i="1"/>
  <c r="C817" i="1"/>
  <c r="D816" i="1"/>
  <c r="H816" i="1" s="1"/>
  <c r="C816" i="1"/>
  <c r="H815" i="1"/>
  <c r="G815" i="1"/>
  <c r="D815" i="1"/>
  <c r="C815" i="1"/>
  <c r="H814" i="1"/>
  <c r="G814" i="1"/>
  <c r="D814" i="1"/>
  <c r="C814" i="1"/>
  <c r="H813" i="1"/>
  <c r="G813" i="1"/>
  <c r="D813" i="1"/>
  <c r="C813" i="1"/>
  <c r="D812" i="1"/>
  <c r="H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D761" i="1"/>
  <c r="H761" i="1" s="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D753" i="1"/>
  <c r="G753" i="1" s="1"/>
  <c r="C753" i="1"/>
  <c r="D752" i="1"/>
  <c r="H752" i="1" s="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H735" i="1" s="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D714" i="1"/>
  <c r="H714" i="1" s="1"/>
  <c r="C714" i="1"/>
  <c r="H713" i="1"/>
  <c r="G713" i="1"/>
  <c r="D713" i="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D691" i="1"/>
  <c r="G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D666" i="1"/>
  <c r="G666" i="1" s="1"/>
  <c r="C666" i="1"/>
  <c r="H665" i="1"/>
  <c r="G665" i="1"/>
  <c r="D665" i="1"/>
  <c r="C665" i="1"/>
  <c r="H664" i="1"/>
  <c r="G664" i="1"/>
  <c r="D664" i="1"/>
  <c r="C664" i="1"/>
  <c r="H663" i="1"/>
  <c r="G663" i="1"/>
  <c r="D663" i="1"/>
  <c r="C663" i="1"/>
  <c r="D662" i="1"/>
  <c r="H662" i="1" s="1"/>
  <c r="C662" i="1"/>
  <c r="H661" i="1"/>
  <c r="G661" i="1"/>
  <c r="D661" i="1"/>
  <c r="C661" i="1"/>
  <c r="H660" i="1"/>
  <c r="G660" i="1"/>
  <c r="D660" i="1"/>
  <c r="C660" i="1"/>
  <c r="H659" i="1"/>
  <c r="G659" i="1"/>
  <c r="D659" i="1"/>
  <c r="C659" i="1"/>
  <c r="H658" i="1"/>
  <c r="D658" i="1"/>
  <c r="G658" i="1" s="1"/>
  <c r="C658" i="1"/>
  <c r="H657" i="1"/>
  <c r="G657" i="1"/>
  <c r="D657" i="1"/>
  <c r="C657" i="1"/>
  <c r="H656" i="1"/>
  <c r="G656" i="1"/>
  <c r="D656" i="1"/>
  <c r="C656" i="1"/>
  <c r="H655" i="1"/>
  <c r="G655" i="1"/>
  <c r="D655" i="1"/>
  <c r="C655" i="1"/>
  <c r="D654" i="1"/>
  <c r="H654" i="1" s="1"/>
  <c r="C654" i="1"/>
  <c r="H653" i="1"/>
  <c r="G653" i="1"/>
  <c r="D653" i="1"/>
  <c r="C653" i="1"/>
  <c r="H652" i="1"/>
  <c r="G652" i="1"/>
  <c r="D652" i="1"/>
  <c r="C652" i="1"/>
  <c r="D651" i="1"/>
  <c r="H651" i="1" s="1"/>
  <c r="C651" i="1"/>
  <c r="H650" i="1"/>
  <c r="G650" i="1"/>
  <c r="D650" i="1"/>
  <c r="C650" i="1"/>
  <c r="H649" i="1"/>
  <c r="G649" i="1"/>
  <c r="D649" i="1"/>
  <c r="C649" i="1"/>
  <c r="D648" i="1"/>
  <c r="H648" i="1" s="1"/>
  <c r="C648" i="1"/>
  <c r="H647" i="1"/>
  <c r="G647" i="1"/>
  <c r="D647" i="1"/>
  <c r="C647" i="1"/>
  <c r="H646" i="1"/>
  <c r="D646" i="1"/>
  <c r="G646" i="1" s="1"/>
  <c r="C646" i="1"/>
  <c r="C645" i="1"/>
  <c r="D644" i="1"/>
  <c r="H644" i="1" s="1"/>
  <c r="C644" i="1"/>
  <c r="H643" i="1"/>
  <c r="D643" i="1"/>
  <c r="G643" i="1" s="1"/>
  <c r="C643" i="1"/>
  <c r="D642" i="1"/>
  <c r="H642" i="1" s="1"/>
  <c r="C642" i="1"/>
  <c r="D641" i="1"/>
  <c r="H641" i="1" s="1"/>
  <c r="C641" i="1"/>
  <c r="H632" i="1"/>
  <c r="G632" i="1"/>
  <c r="D632" i="1"/>
  <c r="C632" i="1"/>
  <c r="G631" i="1"/>
  <c r="D631" i="1"/>
  <c r="H631" i="1" s="1"/>
  <c r="C631" i="1"/>
  <c r="G628" i="1"/>
  <c r="D628" i="1"/>
  <c r="H628" i="1" s="1"/>
  <c r="C628" i="1"/>
  <c r="H627" i="1"/>
  <c r="G627" i="1"/>
  <c r="D627" i="1"/>
  <c r="C627" i="1"/>
  <c r="H626" i="1"/>
  <c r="G626" i="1"/>
  <c r="D626" i="1"/>
  <c r="C626" i="1"/>
  <c r="D625" i="1"/>
  <c r="H625" i="1" s="1"/>
  <c r="C625" i="1"/>
  <c r="H624" i="1"/>
  <c r="G624" i="1"/>
  <c r="D624" i="1"/>
  <c r="C624" i="1"/>
  <c r="D623" i="1"/>
  <c r="D622" i="1"/>
  <c r="C622" i="1"/>
  <c r="H621" i="1"/>
  <c r="G621" i="1"/>
  <c r="D621" i="1"/>
  <c r="C621" i="1"/>
  <c r="H620" i="1"/>
  <c r="G620" i="1"/>
  <c r="D620" i="1"/>
  <c r="C620" i="1"/>
  <c r="D619" i="1"/>
  <c r="H618" i="1"/>
  <c r="G618" i="1"/>
  <c r="D618" i="1"/>
  <c r="C618" i="1"/>
  <c r="H617" i="1"/>
  <c r="G617" i="1"/>
  <c r="D617" i="1"/>
  <c r="C617" i="1"/>
  <c r="H616" i="1"/>
  <c r="D616" i="1"/>
  <c r="G616" i="1" s="1"/>
  <c r="C616" i="1"/>
  <c r="H615" i="1"/>
  <c r="G615" i="1"/>
  <c r="D615" i="1"/>
  <c r="C615" i="1"/>
  <c r="H614" i="1"/>
  <c r="G614" i="1"/>
  <c r="D614" i="1"/>
  <c r="C614" i="1"/>
  <c r="H613" i="1"/>
  <c r="D613" i="1"/>
  <c r="G613" i="1" s="1"/>
  <c r="C613" i="1"/>
  <c r="H612" i="1"/>
  <c r="G612" i="1"/>
  <c r="D612" i="1"/>
  <c r="C612" i="1"/>
  <c r="H611" i="1"/>
  <c r="G611" i="1"/>
  <c r="D611" i="1"/>
  <c r="C611" i="1"/>
  <c r="H610" i="1"/>
  <c r="D610" i="1"/>
  <c r="G610" i="1" s="1"/>
  <c r="C610" i="1"/>
  <c r="H609" i="1"/>
  <c r="G609" i="1"/>
  <c r="D609" i="1"/>
  <c r="C609" i="1"/>
  <c r="H608" i="1"/>
  <c r="G608" i="1"/>
  <c r="D608" i="1"/>
  <c r="C608" i="1"/>
  <c r="H607" i="1"/>
  <c r="D607" i="1"/>
  <c r="G607" i="1" s="1"/>
  <c r="C607"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D599" i="1"/>
  <c r="G598" i="1"/>
  <c r="D598" i="1"/>
  <c r="H598" i="1" s="1"/>
  <c r="C598" i="1"/>
  <c r="H597" i="1"/>
  <c r="G597" i="1"/>
  <c r="D597" i="1"/>
  <c r="C597" i="1"/>
  <c r="H596" i="1"/>
  <c r="G596" i="1"/>
  <c r="D596" i="1"/>
  <c r="C596" i="1"/>
  <c r="G595" i="1"/>
  <c r="D595" i="1"/>
  <c r="H595" i="1" s="1"/>
  <c r="C595" i="1"/>
  <c r="D594" i="1"/>
  <c r="H594" i="1" s="1"/>
  <c r="C594" i="1"/>
  <c r="H593" i="1"/>
  <c r="G593" i="1"/>
  <c r="D593" i="1"/>
  <c r="C593" i="1"/>
  <c r="G592" i="1"/>
  <c r="D592" i="1"/>
  <c r="H592" i="1" s="1"/>
  <c r="C592" i="1"/>
  <c r="H591" i="1"/>
  <c r="G591" i="1"/>
  <c r="D591" i="1"/>
  <c r="C591" i="1"/>
  <c r="H590" i="1"/>
  <c r="G590" i="1"/>
  <c r="D590" i="1"/>
  <c r="C590" i="1"/>
  <c r="D589" i="1"/>
  <c r="H589" i="1" s="1"/>
  <c r="C589" i="1"/>
  <c r="H588" i="1"/>
  <c r="G588" i="1"/>
  <c r="D588" i="1"/>
  <c r="C588" i="1"/>
  <c r="H586" i="1"/>
  <c r="G586" i="1"/>
  <c r="D586" i="1"/>
  <c r="C586" i="1"/>
  <c r="H585" i="1"/>
  <c r="G585" i="1"/>
  <c r="D585" i="1"/>
  <c r="C585" i="1"/>
  <c r="D584" i="1"/>
  <c r="H583" i="1"/>
  <c r="D583" i="1"/>
  <c r="G583" i="1" s="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C575" i="1"/>
  <c r="H573" i="1"/>
  <c r="G573" i="1"/>
  <c r="D573" i="1"/>
  <c r="C573" i="1"/>
  <c r="H572" i="1"/>
  <c r="G572" i="1"/>
  <c r="D572" i="1"/>
  <c r="C572" i="1"/>
  <c r="H571" i="1"/>
  <c r="D571" i="1"/>
  <c r="G571" i="1" s="1"/>
  <c r="C571" i="1"/>
  <c r="H570" i="1"/>
  <c r="G570" i="1"/>
  <c r="D570" i="1"/>
  <c r="C570" i="1"/>
  <c r="H569" i="1"/>
  <c r="G569" i="1"/>
  <c r="D569" i="1"/>
  <c r="C569" i="1"/>
  <c r="H568" i="1"/>
  <c r="D568" i="1"/>
  <c r="G568" i="1" s="1"/>
  <c r="C568" i="1"/>
  <c r="H567" i="1"/>
  <c r="G567" i="1"/>
  <c r="D567" i="1"/>
  <c r="C567" i="1"/>
  <c r="H566" i="1"/>
  <c r="G566" i="1"/>
  <c r="D566" i="1"/>
  <c r="C566" i="1"/>
  <c r="H565" i="1"/>
  <c r="D565" i="1"/>
  <c r="G565" i="1" s="1"/>
  <c r="C565" i="1"/>
  <c r="H564" i="1"/>
  <c r="G564" i="1"/>
  <c r="D564" i="1"/>
  <c r="C564" i="1"/>
  <c r="H563" i="1"/>
  <c r="G563" i="1"/>
  <c r="D563" i="1"/>
  <c r="C563" i="1"/>
  <c r="D562" i="1"/>
  <c r="H560" i="1"/>
  <c r="G560" i="1"/>
  <c r="D560" i="1"/>
  <c r="C560" i="1"/>
  <c r="D559" i="1"/>
  <c r="H559" i="1" s="1"/>
  <c r="C559" i="1"/>
  <c r="H558" i="1"/>
  <c r="G558" i="1"/>
  <c r="D558" i="1"/>
  <c r="C558" i="1"/>
  <c r="H557" i="1"/>
  <c r="G557" i="1"/>
  <c r="D557" i="1"/>
  <c r="C557" i="1"/>
  <c r="G556" i="1"/>
  <c r="D556" i="1"/>
  <c r="H556" i="1" s="1"/>
  <c r="C556" i="1"/>
  <c r="H555" i="1"/>
  <c r="G555" i="1"/>
  <c r="D555" i="1"/>
  <c r="C555" i="1"/>
  <c r="H554" i="1"/>
  <c r="G554" i="1"/>
  <c r="D554" i="1"/>
  <c r="C554" i="1"/>
  <c r="G553" i="1"/>
  <c r="D553" i="1"/>
  <c r="H553" i="1" s="1"/>
  <c r="C553" i="1"/>
  <c r="H552" i="1"/>
  <c r="G552" i="1"/>
  <c r="D552" i="1"/>
  <c r="C552" i="1"/>
  <c r="H551" i="1"/>
  <c r="G551" i="1"/>
  <c r="D551" i="1"/>
  <c r="C551" i="1"/>
  <c r="G550" i="1"/>
  <c r="D550" i="1"/>
  <c r="H550" i="1" s="1"/>
  <c r="C550" i="1"/>
  <c r="H549" i="1"/>
  <c r="G549" i="1"/>
  <c r="D549" i="1"/>
  <c r="C549" i="1"/>
  <c r="H548" i="1"/>
  <c r="G548" i="1"/>
  <c r="D548" i="1"/>
  <c r="C548" i="1"/>
  <c r="D547" i="1"/>
  <c r="H547" i="1" s="1"/>
  <c r="C547" i="1"/>
  <c r="H546" i="1"/>
  <c r="G546" i="1"/>
  <c r="D546" i="1"/>
  <c r="C546" i="1"/>
  <c r="H545" i="1"/>
  <c r="G545" i="1"/>
  <c r="D545" i="1"/>
  <c r="C545" i="1"/>
  <c r="G544" i="1"/>
  <c r="D544" i="1"/>
  <c r="H544" i="1" s="1"/>
  <c r="C544" i="1"/>
  <c r="H543" i="1"/>
  <c r="G543" i="1"/>
  <c r="D543" i="1"/>
  <c r="C543" i="1"/>
  <c r="H542" i="1"/>
  <c r="G542" i="1"/>
  <c r="D542" i="1"/>
  <c r="C542" i="1"/>
  <c r="G541" i="1"/>
  <c r="D541" i="1"/>
  <c r="H541" i="1" s="1"/>
  <c r="C541" i="1"/>
  <c r="H540" i="1"/>
  <c r="G540" i="1"/>
  <c r="D540" i="1"/>
  <c r="C540" i="1"/>
  <c r="H539" i="1"/>
  <c r="G539" i="1"/>
  <c r="D539" i="1"/>
  <c r="C539" i="1"/>
  <c r="G538" i="1"/>
  <c r="D538" i="1"/>
  <c r="H538" i="1" s="1"/>
  <c r="C538" i="1"/>
  <c r="H537" i="1"/>
  <c r="G537" i="1"/>
  <c r="C537" i="1"/>
  <c r="H536" i="1"/>
  <c r="G536" i="1"/>
  <c r="D536" i="1"/>
  <c r="C536" i="1"/>
  <c r="D535" i="1"/>
  <c r="C535" i="1"/>
  <c r="H534" i="1"/>
  <c r="G534" i="1"/>
  <c r="D534" i="1"/>
  <c r="C534" i="1"/>
  <c r="H533" i="1"/>
  <c r="G533" i="1"/>
  <c r="D533" i="1"/>
  <c r="C533" i="1"/>
  <c r="D532" i="1"/>
  <c r="C532" i="1"/>
  <c r="H531" i="1"/>
  <c r="G531" i="1"/>
  <c r="D531" i="1"/>
  <c r="C531" i="1"/>
  <c r="H530" i="1"/>
  <c r="G530" i="1"/>
  <c r="D530" i="1"/>
  <c r="C530" i="1"/>
  <c r="D529" i="1"/>
  <c r="C529" i="1"/>
  <c r="H528" i="1"/>
  <c r="G528" i="1"/>
  <c r="D528" i="1"/>
  <c r="C528" i="1"/>
  <c r="H527" i="1"/>
  <c r="G527" i="1"/>
  <c r="D527" i="1"/>
  <c r="C527" i="1"/>
  <c r="D526" i="1"/>
  <c r="C526" i="1"/>
  <c r="H525" i="1"/>
  <c r="G525" i="1"/>
  <c r="D525" i="1"/>
  <c r="C525" i="1"/>
  <c r="H524" i="1"/>
  <c r="G524" i="1"/>
  <c r="D524" i="1"/>
  <c r="C524" i="1"/>
  <c r="H521" i="1"/>
  <c r="G521" i="1"/>
  <c r="D521" i="1"/>
  <c r="C521" i="1"/>
  <c r="G520" i="1"/>
  <c r="D520" i="1"/>
  <c r="H520" i="1" s="1"/>
  <c r="C520" i="1"/>
  <c r="H519" i="1"/>
  <c r="G519" i="1"/>
  <c r="D519" i="1"/>
  <c r="C519" i="1"/>
  <c r="H518" i="1"/>
  <c r="G518" i="1"/>
  <c r="D518" i="1"/>
  <c r="C518" i="1"/>
  <c r="D517" i="1"/>
  <c r="H517" i="1" s="1"/>
  <c r="C517" i="1"/>
  <c r="H516" i="1"/>
  <c r="G516" i="1"/>
  <c r="D516" i="1"/>
  <c r="C516" i="1"/>
  <c r="H515" i="1"/>
  <c r="G515" i="1"/>
  <c r="D515" i="1"/>
  <c r="C515" i="1"/>
  <c r="D514" i="1"/>
  <c r="H514" i="1" s="1"/>
  <c r="C514" i="1"/>
  <c r="H513" i="1"/>
  <c r="G513" i="1"/>
  <c r="C513" i="1"/>
  <c r="H512" i="1"/>
  <c r="G512" i="1"/>
  <c r="D512" i="1"/>
  <c r="C512" i="1"/>
  <c r="H511" i="1"/>
  <c r="D511" i="1"/>
  <c r="G511" i="1" s="1"/>
  <c r="C511" i="1"/>
  <c r="H510" i="1"/>
  <c r="G510" i="1"/>
  <c r="D510" i="1"/>
  <c r="C510" i="1"/>
  <c r="H509" i="1"/>
  <c r="G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C489" i="1"/>
  <c r="H488" i="1"/>
  <c r="G488" i="1"/>
  <c r="D488" i="1"/>
  <c r="C488" i="1"/>
  <c r="D487" i="1"/>
  <c r="H487" i="1" s="1"/>
  <c r="C487" i="1"/>
  <c r="H486" i="1"/>
  <c r="G486" i="1"/>
  <c r="D486" i="1"/>
  <c r="C486" i="1"/>
  <c r="D485" i="1"/>
  <c r="H485" i="1" s="1"/>
  <c r="C485" i="1"/>
  <c r="D484" i="1"/>
  <c r="H484" i="1" s="1"/>
  <c r="C484" i="1"/>
  <c r="H483" i="1"/>
  <c r="G483" i="1"/>
  <c r="D483" i="1"/>
  <c r="C483" i="1"/>
  <c r="H482" i="1"/>
  <c r="G482" i="1"/>
  <c r="D482" i="1"/>
  <c r="C482" i="1"/>
  <c r="D481" i="1"/>
  <c r="H481" i="1" s="1"/>
  <c r="C481" i="1"/>
  <c r="H480" i="1"/>
  <c r="G480" i="1"/>
  <c r="D480" i="1"/>
  <c r="C480" i="1"/>
  <c r="C479" i="1"/>
  <c r="H477" i="1"/>
  <c r="G477" i="1"/>
  <c r="D477" i="1"/>
  <c r="C477" i="1"/>
  <c r="H476" i="1"/>
  <c r="G476" i="1"/>
  <c r="D476" i="1"/>
  <c r="C476" i="1"/>
  <c r="H475" i="1"/>
  <c r="D475" i="1"/>
  <c r="G475" i="1" s="1"/>
  <c r="C475" i="1"/>
  <c r="H474" i="1"/>
  <c r="G474" i="1"/>
  <c r="D474" i="1"/>
  <c r="C474" i="1"/>
  <c r="H473" i="1"/>
  <c r="G473" i="1"/>
  <c r="D473" i="1"/>
  <c r="C473" i="1"/>
  <c r="D472" i="1"/>
  <c r="G472" i="1" s="1"/>
  <c r="C472" i="1"/>
  <c r="H471" i="1"/>
  <c r="G471" i="1"/>
  <c r="D471" i="1"/>
  <c r="C471" i="1"/>
  <c r="H470" i="1"/>
  <c r="G470" i="1"/>
  <c r="D470" i="1"/>
  <c r="C470" i="1"/>
  <c r="H469" i="1"/>
  <c r="D469" i="1"/>
  <c r="G469" i="1" s="1"/>
  <c r="C469" i="1"/>
  <c r="H468" i="1"/>
  <c r="G468" i="1"/>
  <c r="D468" i="1"/>
  <c r="C468" i="1"/>
  <c r="H467" i="1"/>
  <c r="G467" i="1"/>
  <c r="D467" i="1"/>
  <c r="C467" i="1"/>
  <c r="D466" i="1"/>
  <c r="H466" i="1" s="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D457" i="1"/>
  <c r="G457" i="1" s="1"/>
  <c r="C457" i="1"/>
  <c r="H456" i="1"/>
  <c r="G456" i="1"/>
  <c r="D456" i="1"/>
  <c r="C456" i="1"/>
  <c r="H455" i="1"/>
  <c r="G455" i="1"/>
  <c r="D455" i="1"/>
  <c r="C455" i="1"/>
  <c r="H454" i="1"/>
  <c r="D454" i="1"/>
  <c r="G454" i="1" s="1"/>
  <c r="C454" i="1"/>
  <c r="D453" i="1"/>
  <c r="H452" i="1"/>
  <c r="G452" i="1"/>
  <c r="D452" i="1"/>
  <c r="C452" i="1"/>
  <c r="G451" i="1"/>
  <c r="D451" i="1"/>
  <c r="H451" i="1" s="1"/>
  <c r="C451" i="1"/>
  <c r="H450" i="1"/>
  <c r="G450" i="1"/>
  <c r="D450" i="1"/>
  <c r="C450" i="1"/>
  <c r="H449" i="1"/>
  <c r="G449" i="1"/>
  <c r="D449" i="1"/>
  <c r="C449" i="1"/>
  <c r="D448" i="1"/>
  <c r="H448" i="1" s="1"/>
  <c r="C448" i="1"/>
  <c r="H447" i="1"/>
  <c r="G447" i="1"/>
  <c r="D447" i="1"/>
  <c r="C447" i="1"/>
  <c r="H446" i="1"/>
  <c r="G446" i="1"/>
  <c r="D446" i="1"/>
  <c r="C446" i="1"/>
  <c r="G445" i="1"/>
  <c r="D445" i="1"/>
  <c r="H445" i="1" s="1"/>
  <c r="C445" i="1"/>
  <c r="H444" i="1"/>
  <c r="G444" i="1"/>
  <c r="D444" i="1"/>
  <c r="C444" i="1"/>
  <c r="H443" i="1"/>
  <c r="G443" i="1"/>
  <c r="D443" i="1"/>
  <c r="C443" i="1"/>
  <c r="G442" i="1"/>
  <c r="D442" i="1"/>
  <c r="H442" i="1" s="1"/>
  <c r="C442" i="1"/>
  <c r="H441" i="1"/>
  <c r="G441" i="1"/>
  <c r="D441" i="1"/>
  <c r="C441" i="1"/>
  <c r="H440" i="1"/>
  <c r="G440" i="1"/>
  <c r="D440" i="1"/>
  <c r="C440" i="1"/>
  <c r="G439" i="1"/>
  <c r="D439" i="1"/>
  <c r="H439" i="1" s="1"/>
  <c r="C439" i="1"/>
  <c r="H438" i="1"/>
  <c r="G438" i="1"/>
  <c r="D438" i="1"/>
  <c r="C438" i="1"/>
  <c r="H437" i="1"/>
  <c r="G437" i="1"/>
  <c r="D437" i="1"/>
  <c r="C437" i="1"/>
  <c r="G436" i="1"/>
  <c r="D436" i="1"/>
  <c r="H436" i="1" s="1"/>
  <c r="C436" i="1"/>
  <c r="H435" i="1"/>
  <c r="G435" i="1"/>
  <c r="D435" i="1"/>
  <c r="C435" i="1"/>
  <c r="H434" i="1"/>
  <c r="G434" i="1"/>
  <c r="D434" i="1"/>
  <c r="C434" i="1"/>
  <c r="D433" i="1"/>
  <c r="H433" i="1" s="1"/>
  <c r="C433" i="1"/>
  <c r="H432" i="1"/>
  <c r="G432" i="1"/>
  <c r="D432" i="1"/>
  <c r="C432" i="1"/>
  <c r="H431" i="1"/>
  <c r="G431" i="1"/>
  <c r="D431" i="1"/>
  <c r="C431" i="1"/>
  <c r="G430" i="1"/>
  <c r="D430" i="1"/>
  <c r="H430" i="1" s="1"/>
  <c r="C430" i="1"/>
  <c r="H429" i="1"/>
  <c r="G429" i="1"/>
  <c r="D429" i="1"/>
  <c r="C429" i="1"/>
  <c r="H428" i="1"/>
  <c r="G428" i="1"/>
  <c r="D428" i="1"/>
  <c r="C428" i="1"/>
  <c r="D427" i="1"/>
  <c r="H427" i="1" s="1"/>
  <c r="C427" i="1"/>
  <c r="H426" i="1"/>
  <c r="G426" i="1"/>
  <c r="D426" i="1"/>
  <c r="C426" i="1"/>
  <c r="H425" i="1"/>
  <c r="G425" i="1"/>
  <c r="D425" i="1"/>
  <c r="C425" i="1"/>
  <c r="D424" i="1"/>
  <c r="H424" i="1" s="1"/>
  <c r="C424" i="1"/>
  <c r="H423" i="1"/>
  <c r="G423" i="1"/>
  <c r="D423" i="1"/>
  <c r="C423" i="1"/>
  <c r="H422" i="1"/>
  <c r="G422" i="1"/>
  <c r="D422" i="1"/>
  <c r="C422" i="1"/>
  <c r="D421" i="1"/>
  <c r="H421" i="1" s="1"/>
  <c r="C421" i="1"/>
  <c r="H420" i="1"/>
  <c r="G420" i="1"/>
  <c r="D420" i="1"/>
  <c r="C420" i="1"/>
  <c r="H419" i="1"/>
  <c r="G419" i="1"/>
  <c r="D419" i="1"/>
  <c r="C419" i="1"/>
  <c r="G418" i="1"/>
  <c r="D418" i="1"/>
  <c r="H418" i="1" s="1"/>
  <c r="C418" i="1"/>
  <c r="H417" i="1"/>
  <c r="G417" i="1"/>
  <c r="D417" i="1"/>
  <c r="C417" i="1"/>
  <c r="C416" i="1"/>
  <c r="D413" i="1"/>
  <c r="H413" i="1" s="1"/>
  <c r="C413" i="1"/>
  <c r="D412" i="1"/>
  <c r="C411" i="1"/>
  <c r="H406" i="1"/>
  <c r="G406" i="1"/>
  <c r="D406" i="1"/>
  <c r="C406" i="1"/>
  <c r="H405" i="1"/>
  <c r="G405" i="1"/>
  <c r="D405" i="1"/>
  <c r="C405" i="1"/>
  <c r="D404" i="1"/>
  <c r="G404" i="1" s="1"/>
  <c r="C404" i="1"/>
  <c r="D401" i="1"/>
  <c r="H401" i="1" s="1"/>
  <c r="C401" i="1"/>
  <c r="D400" i="1"/>
  <c r="C400" i="1"/>
  <c r="G400" i="1" s="1"/>
  <c r="D399" i="1"/>
  <c r="C399" i="1"/>
  <c r="H399" i="1" s="1"/>
  <c r="D398" i="1"/>
  <c r="H398" i="1" s="1"/>
  <c r="C398" i="1"/>
  <c r="D397" i="1"/>
  <c r="H397" i="1" s="1"/>
  <c r="C397" i="1"/>
  <c r="D396" i="1"/>
  <c r="C396" i="1"/>
  <c r="H396" i="1" s="1"/>
  <c r="D395" i="1"/>
  <c r="D394" i="1"/>
  <c r="G394" i="1" s="1"/>
  <c r="C394" i="1"/>
  <c r="H393" i="1"/>
  <c r="G393" i="1"/>
  <c r="D393" i="1"/>
  <c r="C393" i="1"/>
  <c r="G392" i="1"/>
  <c r="D392" i="1"/>
  <c r="H392" i="1" s="1"/>
  <c r="C392" i="1"/>
  <c r="D391" i="1"/>
  <c r="C391" i="1"/>
  <c r="H391" i="1" s="1"/>
  <c r="D390" i="1"/>
  <c r="G390" i="1" s="1"/>
  <c r="C390" i="1"/>
  <c r="D389" i="1"/>
  <c r="H389" i="1" s="1"/>
  <c r="C389" i="1"/>
  <c r="D388" i="1"/>
  <c r="C388" i="1"/>
  <c r="H388" i="1" s="1"/>
  <c r="H387" i="1"/>
  <c r="D387" i="1"/>
  <c r="C387" i="1"/>
  <c r="G387" i="1" s="1"/>
  <c r="C386" i="1"/>
  <c r="G385" i="1"/>
  <c r="D385" i="1"/>
  <c r="C385" i="1"/>
  <c r="G384" i="1"/>
  <c r="D384" i="1"/>
  <c r="C384" i="1"/>
  <c r="H384" i="1" s="1"/>
  <c r="H383" i="1"/>
  <c r="G383" i="1"/>
  <c r="D383" i="1"/>
  <c r="C383" i="1"/>
  <c r="G382" i="1"/>
  <c r="D382" i="1"/>
  <c r="C382" i="1"/>
  <c r="D381" i="1"/>
  <c r="G381" i="1" s="1"/>
  <c r="C381" i="1"/>
  <c r="H381" i="1" s="1"/>
  <c r="H380" i="1"/>
  <c r="G380" i="1"/>
  <c r="D380" i="1"/>
  <c r="C380" i="1"/>
  <c r="D379" i="1"/>
  <c r="C379" i="1"/>
  <c r="D378" i="1"/>
  <c r="C378" i="1"/>
  <c r="H378" i="1" s="1"/>
  <c r="G377" i="1"/>
  <c r="D377" i="1"/>
  <c r="C377" i="1"/>
  <c r="H377" i="1" s="1"/>
  <c r="D376" i="1"/>
  <c r="C376" i="1"/>
  <c r="H376" i="1" s="1"/>
  <c r="D375" i="1"/>
  <c r="C375" i="1"/>
  <c r="H375" i="1" s="1"/>
  <c r="H374" i="1"/>
  <c r="D374" i="1"/>
  <c r="C374" i="1"/>
  <c r="G374" i="1" s="1"/>
  <c r="G373" i="1"/>
  <c r="D373" i="1"/>
  <c r="C373" i="1"/>
  <c r="H372" i="1"/>
  <c r="G372" i="1"/>
  <c r="D372" i="1"/>
  <c r="C372" i="1"/>
  <c r="D371" i="1"/>
  <c r="G371" i="1" s="1"/>
  <c r="C371" i="1"/>
  <c r="H371" i="1" s="1"/>
  <c r="G370" i="1"/>
  <c r="D370" i="1"/>
  <c r="C370" i="1"/>
  <c r="G369" i="1"/>
  <c r="D369" i="1"/>
  <c r="H369" i="1" s="1"/>
  <c r="C369" i="1"/>
  <c r="D368" i="1"/>
  <c r="G368" i="1" s="1"/>
  <c r="C368" i="1"/>
  <c r="H368" i="1" s="1"/>
  <c r="D367" i="1"/>
  <c r="G367" i="1" s="1"/>
  <c r="C367" i="1"/>
  <c r="D366" i="1"/>
  <c r="C366" i="1"/>
  <c r="H366" i="1" s="1"/>
  <c r="D365" i="1"/>
  <c r="C365" i="1"/>
  <c r="H365" i="1" s="1"/>
  <c r="D364" i="1"/>
  <c r="C364" i="1"/>
  <c r="D363" i="1"/>
  <c r="C363" i="1"/>
  <c r="H363" i="1" s="1"/>
  <c r="D362" i="1"/>
  <c r="C362" i="1"/>
  <c r="H362" i="1" s="1"/>
  <c r="G361" i="1"/>
  <c r="D361" i="1"/>
  <c r="C361" i="1"/>
  <c r="H360" i="1"/>
  <c r="G360" i="1"/>
  <c r="D360" i="1"/>
  <c r="C360" i="1"/>
  <c r="C359" i="1"/>
  <c r="C358" i="1"/>
  <c r="D357" i="1"/>
  <c r="H357" i="1" s="1"/>
  <c r="C357" i="1"/>
  <c r="D356" i="1"/>
  <c r="H356" i="1" s="1"/>
  <c r="C356" i="1"/>
  <c r="D355" i="1"/>
  <c r="C355" i="1"/>
  <c r="G354" i="1"/>
  <c r="D354" i="1"/>
  <c r="C354" i="1"/>
  <c r="H354" i="1" s="1"/>
  <c r="D353" i="1"/>
  <c r="C353" i="1"/>
  <c r="H353" i="1" s="1"/>
  <c r="D352" i="1"/>
  <c r="C352" i="1"/>
  <c r="H352" i="1" s="1"/>
  <c r="D351" i="1"/>
  <c r="H351" i="1" s="1"/>
  <c r="C351" i="1"/>
  <c r="D350" i="1"/>
  <c r="C350" i="1"/>
  <c r="H350" i="1" s="1"/>
  <c r="G349" i="1"/>
  <c r="D349" i="1"/>
  <c r="C349" i="1"/>
  <c r="H349" i="1" s="1"/>
  <c r="D348" i="1"/>
  <c r="G348" i="1" s="1"/>
  <c r="C348" i="1"/>
  <c r="C347" i="1"/>
  <c r="C346" i="1"/>
  <c r="H344" i="1"/>
  <c r="G344" i="1"/>
  <c r="D344" i="1"/>
  <c r="C344" i="1"/>
  <c r="D343" i="1"/>
  <c r="C343" i="1"/>
  <c r="H343" i="1" s="1"/>
  <c r="D342" i="1"/>
  <c r="C342" i="1"/>
  <c r="H342" i="1" s="1"/>
  <c r="G341" i="1"/>
  <c r="D341" i="1"/>
  <c r="C341" i="1"/>
  <c r="H341" i="1" s="1"/>
  <c r="D340" i="1"/>
  <c r="C340" i="1"/>
  <c r="H340" i="1" s="1"/>
  <c r="D339" i="1"/>
  <c r="H338" i="1"/>
  <c r="D338" i="1"/>
  <c r="C338" i="1"/>
  <c r="G338" i="1" s="1"/>
  <c r="G337" i="1"/>
  <c r="D337" i="1"/>
  <c r="C337" i="1"/>
  <c r="H336" i="1"/>
  <c r="G336" i="1"/>
  <c r="D336" i="1"/>
  <c r="C336" i="1"/>
  <c r="G335" i="1"/>
  <c r="D335" i="1"/>
  <c r="C335" i="1"/>
  <c r="H335" i="1" s="1"/>
  <c r="H334" i="1"/>
  <c r="G334" i="1"/>
  <c r="D334" i="1"/>
  <c r="C334" i="1"/>
  <c r="H333" i="1"/>
  <c r="G333" i="1"/>
  <c r="D333" i="1"/>
  <c r="C333" i="1"/>
  <c r="G332" i="1"/>
  <c r="D332" i="1"/>
  <c r="C332" i="1"/>
  <c r="H332" i="1" s="1"/>
  <c r="H331" i="1"/>
  <c r="G331" i="1"/>
  <c r="D331" i="1"/>
  <c r="C331" i="1"/>
  <c r="H330" i="1"/>
  <c r="G330" i="1"/>
  <c r="D330" i="1"/>
  <c r="C330" i="1"/>
  <c r="G329" i="1"/>
  <c r="D329" i="1"/>
  <c r="C329" i="1"/>
  <c r="H329" i="1" s="1"/>
  <c r="H328" i="1"/>
  <c r="G328" i="1"/>
  <c r="D328" i="1"/>
  <c r="C328" i="1"/>
  <c r="H327" i="1"/>
  <c r="G327" i="1"/>
  <c r="D327" i="1"/>
  <c r="C327" i="1"/>
  <c r="G326" i="1"/>
  <c r="D326" i="1"/>
  <c r="C326" i="1"/>
  <c r="H326" i="1" s="1"/>
  <c r="H325" i="1"/>
  <c r="G325" i="1"/>
  <c r="D325" i="1"/>
  <c r="C325" i="1"/>
  <c r="H324" i="1"/>
  <c r="G324" i="1"/>
  <c r="D324" i="1"/>
  <c r="C324" i="1"/>
  <c r="G323" i="1"/>
  <c r="D323" i="1"/>
  <c r="C323" i="1"/>
  <c r="H323" i="1" s="1"/>
  <c r="H322" i="1"/>
  <c r="G322" i="1"/>
  <c r="D322" i="1"/>
  <c r="C322" i="1"/>
  <c r="H321" i="1"/>
  <c r="G321" i="1"/>
  <c r="D321" i="1"/>
  <c r="C321" i="1"/>
  <c r="G320" i="1"/>
  <c r="D320" i="1"/>
  <c r="C320" i="1"/>
  <c r="H320" i="1" s="1"/>
  <c r="H319" i="1"/>
  <c r="G319" i="1"/>
  <c r="D319" i="1"/>
  <c r="C319" i="1"/>
  <c r="H318" i="1"/>
  <c r="G318" i="1"/>
  <c r="D318" i="1"/>
  <c r="C318" i="1"/>
  <c r="G317" i="1"/>
  <c r="D317" i="1"/>
  <c r="C317" i="1"/>
  <c r="H317" i="1" s="1"/>
  <c r="H316" i="1"/>
  <c r="G316" i="1"/>
  <c r="D316" i="1"/>
  <c r="C316" i="1"/>
  <c r="H315" i="1"/>
  <c r="G315" i="1"/>
  <c r="D315" i="1"/>
  <c r="C315" i="1"/>
  <c r="G314" i="1"/>
  <c r="D314" i="1"/>
  <c r="C314" i="1"/>
  <c r="H314" i="1" s="1"/>
  <c r="H313" i="1"/>
  <c r="G313" i="1"/>
  <c r="D313" i="1"/>
  <c r="C313" i="1"/>
  <c r="H312" i="1"/>
  <c r="G312" i="1"/>
  <c r="D312" i="1"/>
  <c r="C312" i="1"/>
  <c r="D311" i="1"/>
  <c r="G311" i="1" s="1"/>
  <c r="C311" i="1"/>
  <c r="H310" i="1"/>
  <c r="G310" i="1"/>
  <c r="D310" i="1"/>
  <c r="C310" i="1"/>
  <c r="H309" i="1"/>
  <c r="G309" i="1"/>
  <c r="D309" i="1"/>
  <c r="C309" i="1"/>
  <c r="D308" i="1"/>
  <c r="G308" i="1" s="1"/>
  <c r="C308" i="1"/>
  <c r="C307" i="1"/>
  <c r="C306" i="1"/>
  <c r="G305" i="1"/>
  <c r="D305" i="1"/>
  <c r="C305" i="1"/>
  <c r="H305" i="1" s="1"/>
  <c r="H304" i="1"/>
  <c r="G304" i="1"/>
  <c r="D304" i="1"/>
  <c r="C304" i="1"/>
  <c r="H303" i="1"/>
  <c r="G303" i="1"/>
  <c r="D303" i="1"/>
  <c r="C303" i="1"/>
  <c r="G302" i="1"/>
  <c r="D302" i="1"/>
  <c r="C302" i="1"/>
  <c r="H302" i="1" s="1"/>
  <c r="H301" i="1"/>
  <c r="G301" i="1"/>
  <c r="D301" i="1"/>
  <c r="C301" i="1"/>
  <c r="H300" i="1"/>
  <c r="G300" i="1"/>
  <c r="D300" i="1"/>
  <c r="C300" i="1"/>
  <c r="G299" i="1"/>
  <c r="D299" i="1"/>
  <c r="C299" i="1"/>
  <c r="H299" i="1" s="1"/>
  <c r="H298" i="1"/>
  <c r="G298" i="1"/>
  <c r="D298" i="1"/>
  <c r="C298" i="1"/>
  <c r="H297" i="1"/>
  <c r="G297" i="1"/>
  <c r="D297" i="1"/>
  <c r="C297" i="1"/>
  <c r="D296" i="1"/>
  <c r="G296" i="1" s="1"/>
  <c r="C296" i="1"/>
  <c r="D295" i="1"/>
  <c r="H295" i="1" s="1"/>
  <c r="C295" i="1"/>
  <c r="D292" i="1"/>
  <c r="H292" i="1" s="1"/>
  <c r="C292" i="1"/>
  <c r="H291" i="1"/>
  <c r="G291" i="1"/>
  <c r="D291" i="1"/>
  <c r="C291" i="1"/>
  <c r="G290" i="1"/>
  <c r="D290" i="1"/>
  <c r="C290" i="1"/>
  <c r="D289" i="1"/>
  <c r="H289" i="1" s="1"/>
  <c r="C289" i="1"/>
  <c r="D288" i="1"/>
  <c r="H288" i="1" s="1"/>
  <c r="C288" i="1"/>
  <c r="G284" i="1"/>
  <c r="D284" i="1"/>
  <c r="C284" i="1"/>
  <c r="H284" i="1" s="1"/>
  <c r="H283" i="1"/>
  <c r="G283" i="1"/>
  <c r="D283" i="1"/>
  <c r="C283" i="1"/>
  <c r="H282" i="1"/>
  <c r="G282" i="1"/>
  <c r="D282" i="1"/>
  <c r="C282" i="1"/>
  <c r="G281" i="1"/>
  <c r="D281" i="1"/>
  <c r="C281" i="1"/>
  <c r="H281" i="1" s="1"/>
  <c r="H280" i="1"/>
  <c r="G280" i="1"/>
  <c r="D280" i="1"/>
  <c r="C280" i="1"/>
  <c r="H279" i="1"/>
  <c r="G279" i="1"/>
  <c r="D279" i="1"/>
  <c r="C279" i="1"/>
  <c r="G278" i="1"/>
  <c r="D278" i="1"/>
  <c r="C278" i="1"/>
  <c r="H278" i="1" s="1"/>
  <c r="H277" i="1"/>
  <c r="G277" i="1"/>
  <c r="D277" i="1"/>
  <c r="C277" i="1"/>
  <c r="H276" i="1"/>
  <c r="G276" i="1"/>
  <c r="D276" i="1"/>
  <c r="C276" i="1"/>
  <c r="C275" i="1"/>
  <c r="H274" i="1"/>
  <c r="G274" i="1"/>
  <c r="D274" i="1"/>
  <c r="C274" i="1"/>
  <c r="H273" i="1"/>
  <c r="G273" i="1"/>
  <c r="D273" i="1"/>
  <c r="C273" i="1"/>
  <c r="G272" i="1"/>
  <c r="D272" i="1"/>
  <c r="C272" i="1"/>
  <c r="H272" i="1" s="1"/>
  <c r="H271" i="1"/>
  <c r="G271" i="1"/>
  <c r="D271" i="1"/>
  <c r="C271" i="1"/>
  <c r="H270" i="1"/>
  <c r="G270" i="1"/>
  <c r="D270" i="1"/>
  <c r="C270" i="1"/>
  <c r="G269" i="1"/>
  <c r="D269" i="1"/>
  <c r="C269" i="1"/>
  <c r="H269" i="1" s="1"/>
  <c r="H268" i="1"/>
  <c r="G268" i="1"/>
  <c r="D268" i="1"/>
  <c r="C268" i="1"/>
  <c r="H267" i="1"/>
  <c r="G267" i="1"/>
  <c r="D267" i="1"/>
  <c r="C267" i="1"/>
  <c r="G266" i="1"/>
  <c r="D266" i="1"/>
  <c r="C266" i="1"/>
  <c r="H266" i="1" s="1"/>
  <c r="D265" i="1"/>
  <c r="H265" i="1" s="1"/>
  <c r="C265" i="1"/>
  <c r="C264" i="1"/>
  <c r="G263" i="1"/>
  <c r="D263" i="1"/>
  <c r="C263" i="1"/>
  <c r="H263" i="1" s="1"/>
  <c r="H262" i="1"/>
  <c r="G262" i="1"/>
  <c r="D262" i="1"/>
  <c r="C262" i="1"/>
  <c r="D261" i="1"/>
  <c r="G261" i="1" s="1"/>
  <c r="C261" i="1"/>
  <c r="D260" i="1"/>
  <c r="G260" i="1" s="1"/>
  <c r="C260" i="1"/>
  <c r="H258" i="1"/>
  <c r="G258" i="1"/>
  <c r="D258" i="1"/>
  <c r="C258" i="1"/>
  <c r="D257" i="1"/>
  <c r="G257" i="1" s="1"/>
  <c r="C257" i="1"/>
  <c r="H257" i="1" s="1"/>
  <c r="G256" i="1"/>
  <c r="D256" i="1"/>
  <c r="H256" i="1" s="1"/>
  <c r="C256" i="1"/>
  <c r="C255" i="1"/>
  <c r="G254" i="1"/>
  <c r="D254" i="1"/>
  <c r="C254" i="1"/>
  <c r="H254" i="1" s="1"/>
  <c r="H253" i="1"/>
  <c r="G253" i="1"/>
  <c r="D253" i="1"/>
  <c r="C253" i="1"/>
  <c r="H252" i="1"/>
  <c r="G252" i="1"/>
  <c r="D252" i="1"/>
  <c r="C252" i="1"/>
  <c r="G251" i="1"/>
  <c r="D251" i="1"/>
  <c r="C251" i="1"/>
  <c r="H251" i="1" s="1"/>
  <c r="H250" i="1"/>
  <c r="G250" i="1"/>
  <c r="D250" i="1"/>
  <c r="C250" i="1"/>
  <c r="H249" i="1"/>
  <c r="G249" i="1"/>
  <c r="D249" i="1"/>
  <c r="C249" i="1"/>
  <c r="C248" i="1"/>
  <c r="H247" i="1"/>
  <c r="G247" i="1"/>
  <c r="D247" i="1"/>
  <c r="C247" i="1"/>
  <c r="H246" i="1"/>
  <c r="G246" i="1"/>
  <c r="D246" i="1"/>
  <c r="C246" i="1"/>
  <c r="G245" i="1"/>
  <c r="D245" i="1"/>
  <c r="C245" i="1"/>
  <c r="H245" i="1" s="1"/>
  <c r="H244" i="1"/>
  <c r="G244" i="1"/>
  <c r="D244" i="1"/>
  <c r="C244" i="1"/>
  <c r="H243" i="1"/>
  <c r="G243" i="1"/>
  <c r="D243" i="1"/>
  <c r="C243" i="1"/>
  <c r="G242" i="1"/>
  <c r="D242" i="1"/>
  <c r="C242" i="1"/>
  <c r="H242" i="1" s="1"/>
  <c r="H241" i="1"/>
  <c r="G241" i="1"/>
  <c r="D241" i="1"/>
  <c r="C241" i="1"/>
  <c r="H240" i="1"/>
  <c r="G240" i="1"/>
  <c r="D240" i="1"/>
  <c r="C240" i="1"/>
  <c r="G239" i="1"/>
  <c r="D239" i="1"/>
  <c r="C239" i="1"/>
  <c r="H239" i="1" s="1"/>
  <c r="H238" i="1"/>
  <c r="G238" i="1"/>
  <c r="D238" i="1"/>
  <c r="C238" i="1"/>
  <c r="H237" i="1"/>
  <c r="G237" i="1"/>
  <c r="D237" i="1"/>
  <c r="C237" i="1"/>
  <c r="G236" i="1"/>
  <c r="D236" i="1"/>
  <c r="C236" i="1"/>
  <c r="H236" i="1" s="1"/>
  <c r="H235" i="1"/>
  <c r="G235" i="1"/>
  <c r="D235" i="1"/>
  <c r="C235" i="1"/>
  <c r="H234" i="1"/>
  <c r="G234" i="1"/>
  <c r="D234" i="1"/>
  <c r="C234" i="1"/>
  <c r="D233" i="1"/>
  <c r="G233" i="1" s="1"/>
  <c r="C233" i="1"/>
  <c r="D232" i="1"/>
  <c r="H232" i="1" s="1"/>
  <c r="C232" i="1"/>
  <c r="H231" i="1"/>
  <c r="G231" i="1"/>
  <c r="D231" i="1"/>
  <c r="C231" i="1"/>
  <c r="G230" i="1"/>
  <c r="D230" i="1"/>
  <c r="C230" i="1"/>
  <c r="H230" i="1" s="1"/>
  <c r="H229" i="1"/>
  <c r="D229" i="1"/>
  <c r="G229" i="1" s="1"/>
  <c r="C229" i="1"/>
  <c r="H228" i="1"/>
  <c r="G228" i="1"/>
  <c r="D228" i="1"/>
  <c r="C228" i="1"/>
  <c r="D227" i="1"/>
  <c r="G227" i="1" s="1"/>
  <c r="C227" i="1"/>
  <c r="H226" i="1"/>
  <c r="G226" i="1"/>
  <c r="D226" i="1"/>
  <c r="C226" i="1"/>
  <c r="H225" i="1"/>
  <c r="G225" i="1"/>
  <c r="D225" i="1"/>
  <c r="C225" i="1"/>
  <c r="G224" i="1"/>
  <c r="D224" i="1"/>
  <c r="C224" i="1"/>
  <c r="H224" i="1" s="1"/>
  <c r="H223" i="1"/>
  <c r="G223" i="1"/>
  <c r="D223" i="1"/>
  <c r="C223" i="1"/>
  <c r="H222" i="1"/>
  <c r="G222" i="1"/>
  <c r="D222" i="1"/>
  <c r="C222" i="1"/>
  <c r="G221" i="1"/>
  <c r="D221" i="1"/>
  <c r="C221" i="1"/>
  <c r="H221" i="1" s="1"/>
  <c r="C220" i="1"/>
  <c r="H219" i="1"/>
  <c r="G219" i="1"/>
  <c r="D219" i="1"/>
  <c r="C219" i="1"/>
  <c r="D218" i="1"/>
  <c r="G218" i="1" s="1"/>
  <c r="C218" i="1"/>
  <c r="H218" i="1" s="1"/>
  <c r="H217" i="1"/>
  <c r="G217" i="1"/>
  <c r="D217" i="1"/>
  <c r="C217" i="1"/>
  <c r="H216" i="1"/>
  <c r="G216" i="1"/>
  <c r="D216" i="1"/>
  <c r="C216" i="1"/>
  <c r="D215" i="1"/>
  <c r="G215" i="1" s="1"/>
  <c r="C215" i="1"/>
  <c r="H214" i="1"/>
  <c r="G214" i="1"/>
  <c r="D214" i="1"/>
  <c r="C214" i="1"/>
  <c r="H213" i="1"/>
  <c r="G213" i="1"/>
  <c r="D213" i="1"/>
  <c r="C213" i="1"/>
  <c r="G212" i="1"/>
  <c r="D212" i="1"/>
  <c r="C212" i="1"/>
  <c r="H212" i="1" s="1"/>
  <c r="D210" i="1"/>
  <c r="H210" i="1" s="1"/>
  <c r="C210" i="1"/>
  <c r="G209" i="1"/>
  <c r="D209" i="1"/>
  <c r="C209" i="1"/>
  <c r="H208" i="1"/>
  <c r="G208" i="1"/>
  <c r="D208" i="1"/>
  <c r="C208" i="1"/>
  <c r="D207" i="1"/>
  <c r="H207" i="1" s="1"/>
  <c r="C207" i="1"/>
  <c r="D206" i="1"/>
  <c r="G206" i="1" s="1"/>
  <c r="C206" i="1"/>
  <c r="H205" i="1"/>
  <c r="G205" i="1"/>
  <c r="D205" i="1"/>
  <c r="C205" i="1"/>
  <c r="H204" i="1"/>
  <c r="G204" i="1"/>
  <c r="D204" i="1"/>
  <c r="C204" i="1"/>
  <c r="G203" i="1"/>
  <c r="D203" i="1"/>
  <c r="C203" i="1"/>
  <c r="H203" i="1" s="1"/>
  <c r="H202" i="1"/>
  <c r="G202" i="1"/>
  <c r="D202" i="1"/>
  <c r="C202" i="1"/>
  <c r="D201" i="1"/>
  <c r="H201" i="1" s="1"/>
  <c r="C201" i="1"/>
  <c r="G200" i="1"/>
  <c r="D200" i="1"/>
  <c r="C200" i="1"/>
  <c r="H200" i="1" s="1"/>
  <c r="H199" i="1"/>
  <c r="G199" i="1"/>
  <c r="D199" i="1"/>
  <c r="C199" i="1"/>
  <c r="D198" i="1"/>
  <c r="H198" i="1" s="1"/>
  <c r="C198" i="1"/>
  <c r="G197" i="1"/>
  <c r="D197" i="1"/>
  <c r="C197" i="1"/>
  <c r="H197" i="1" s="1"/>
  <c r="H196" i="1"/>
  <c r="G196" i="1"/>
  <c r="D196" i="1"/>
  <c r="C196" i="1"/>
  <c r="H195" i="1"/>
  <c r="G195" i="1"/>
  <c r="D195" i="1"/>
  <c r="C195" i="1"/>
  <c r="G194" i="1"/>
  <c r="D194" i="1"/>
  <c r="C194" i="1"/>
  <c r="H194" i="1" s="1"/>
  <c r="H193" i="1"/>
  <c r="G193" i="1"/>
  <c r="D193" i="1"/>
  <c r="C193" i="1"/>
  <c r="D191" i="1"/>
  <c r="G191" i="1" s="1"/>
  <c r="C191" i="1"/>
  <c r="H190" i="1"/>
  <c r="G190" i="1"/>
  <c r="D190" i="1"/>
  <c r="C190" i="1"/>
  <c r="H189" i="1"/>
  <c r="D189" i="1"/>
  <c r="G189" i="1" s="1"/>
  <c r="C189" i="1"/>
  <c r="D188" i="1"/>
  <c r="G188" i="1" s="1"/>
  <c r="C188" i="1"/>
  <c r="D187" i="1"/>
  <c r="H187" i="1" s="1"/>
  <c r="C187" i="1"/>
  <c r="D186" i="1"/>
  <c r="H186" i="1" s="1"/>
  <c r="C186" i="1"/>
  <c r="D185" i="1"/>
  <c r="G185" i="1" s="1"/>
  <c r="C185" i="1"/>
  <c r="D184" i="1"/>
  <c r="G184" i="1" s="1"/>
  <c r="C184" i="1"/>
  <c r="H183" i="1"/>
  <c r="G183" i="1"/>
  <c r="D183" i="1"/>
  <c r="C183" i="1"/>
  <c r="D182" i="1"/>
  <c r="G182" i="1" s="1"/>
  <c r="C182" i="1"/>
  <c r="D181" i="1"/>
  <c r="H181" i="1" s="1"/>
  <c r="C181" i="1"/>
  <c r="H180" i="1"/>
  <c r="D180" i="1"/>
  <c r="G180" i="1" s="1"/>
  <c r="C180" i="1"/>
  <c r="G179" i="1"/>
  <c r="D179" i="1"/>
  <c r="C179" i="1"/>
  <c r="H179" i="1" s="1"/>
  <c r="D178" i="1"/>
  <c r="H178" i="1" s="1"/>
  <c r="C178" i="1"/>
  <c r="H177" i="1"/>
  <c r="D177" i="1"/>
  <c r="G177" i="1" s="1"/>
  <c r="C177" i="1"/>
  <c r="D176" i="1"/>
  <c r="G176" i="1" s="1"/>
  <c r="C176" i="1"/>
  <c r="D175" i="1"/>
  <c r="H175" i="1" s="1"/>
  <c r="C175" i="1"/>
  <c r="H174" i="1"/>
  <c r="G174" i="1"/>
  <c r="D174" i="1"/>
  <c r="C174" i="1"/>
  <c r="C173" i="1"/>
  <c r="H172" i="1"/>
  <c r="G172" i="1"/>
  <c r="D172" i="1"/>
  <c r="C172" i="1"/>
  <c r="H171" i="1"/>
  <c r="G171" i="1"/>
  <c r="D171" i="1"/>
  <c r="C171" i="1"/>
  <c r="D170" i="1"/>
  <c r="G170" i="1" s="1"/>
  <c r="C170" i="1"/>
  <c r="G169" i="1"/>
  <c r="D169" i="1"/>
  <c r="H169" i="1" s="1"/>
  <c r="C169" i="1"/>
  <c r="D168" i="1"/>
  <c r="H168" i="1" s="1"/>
  <c r="C168" i="1"/>
  <c r="G167" i="1"/>
  <c r="D167" i="1"/>
  <c r="C167" i="1"/>
  <c r="H167" i="1" s="1"/>
  <c r="D166" i="1"/>
  <c r="H166" i="1" s="1"/>
  <c r="C166" i="1"/>
  <c r="C165" i="1"/>
  <c r="G164" i="1"/>
  <c r="D164" i="1"/>
  <c r="C164" i="1"/>
  <c r="D163" i="1"/>
  <c r="H163" i="1" s="1"/>
  <c r="C163" i="1"/>
  <c r="D162" i="1"/>
  <c r="H162" i="1" s="1"/>
  <c r="C162" i="1"/>
  <c r="G161" i="1"/>
  <c r="D161" i="1"/>
  <c r="C161" i="1"/>
  <c r="D160" i="1"/>
  <c r="H160" i="1" s="1"/>
  <c r="C160" i="1"/>
  <c r="C159" i="1"/>
  <c r="G158" i="1"/>
  <c r="D158" i="1"/>
  <c r="C158" i="1"/>
  <c r="H158" i="1" s="1"/>
  <c r="H157" i="1"/>
  <c r="G157" i="1"/>
  <c r="D157" i="1"/>
  <c r="C157" i="1"/>
  <c r="H156" i="1"/>
  <c r="G156" i="1"/>
  <c r="D156" i="1"/>
  <c r="C156" i="1"/>
  <c r="D155" i="1"/>
  <c r="G155" i="1" s="1"/>
  <c r="C155" i="1"/>
  <c r="D154" i="1"/>
  <c r="H154" i="1" s="1"/>
  <c r="C154" i="1"/>
  <c r="H153" i="1"/>
  <c r="G153" i="1"/>
  <c r="D153" i="1"/>
  <c r="C153" i="1"/>
  <c r="G152" i="1"/>
  <c r="D152" i="1"/>
  <c r="C152" i="1"/>
  <c r="H152" i="1" s="1"/>
  <c r="H151" i="1"/>
  <c r="G151" i="1"/>
  <c r="D151" i="1"/>
  <c r="C151" i="1"/>
  <c r="G150" i="1"/>
  <c r="D150" i="1"/>
  <c r="H150" i="1" s="1"/>
  <c r="C150" i="1"/>
  <c r="G149" i="1"/>
  <c r="D149" i="1"/>
  <c r="C149" i="1"/>
  <c r="H149" i="1" s="1"/>
  <c r="C148" i="1"/>
  <c r="D146" i="1"/>
  <c r="G146" i="1" s="1"/>
  <c r="C146" i="1"/>
  <c r="H146" i="1" s="1"/>
  <c r="H145" i="1"/>
  <c r="G145" i="1"/>
  <c r="D145" i="1"/>
  <c r="C145" i="1"/>
  <c r="H144" i="1"/>
  <c r="G144" i="1"/>
  <c r="D144" i="1"/>
  <c r="C144" i="1"/>
  <c r="G143" i="1"/>
  <c r="D143" i="1"/>
  <c r="C143" i="1"/>
  <c r="H143" i="1" s="1"/>
  <c r="H142" i="1"/>
  <c r="G142" i="1"/>
  <c r="D142" i="1"/>
  <c r="C142" i="1"/>
  <c r="H141" i="1"/>
  <c r="G141" i="1"/>
  <c r="D141" i="1"/>
  <c r="C141" i="1"/>
  <c r="G140" i="1"/>
  <c r="D140" i="1"/>
  <c r="C140" i="1"/>
  <c r="H140" i="1" s="1"/>
  <c r="H139" i="1"/>
  <c r="G139" i="1"/>
  <c r="D139" i="1"/>
  <c r="C139" i="1"/>
  <c r="H138" i="1"/>
  <c r="G138" i="1"/>
  <c r="D138" i="1"/>
  <c r="C138" i="1"/>
  <c r="G137" i="1"/>
  <c r="D137" i="1"/>
  <c r="C137" i="1"/>
  <c r="H137" i="1" s="1"/>
  <c r="H136" i="1"/>
  <c r="G136" i="1"/>
  <c r="D136" i="1"/>
  <c r="C136" i="1"/>
  <c r="C135" i="1"/>
  <c r="G134" i="1"/>
  <c r="D134" i="1"/>
  <c r="C134" i="1"/>
  <c r="H134" i="1" s="1"/>
  <c r="H133" i="1"/>
  <c r="G133" i="1"/>
  <c r="D133" i="1"/>
  <c r="C133" i="1"/>
  <c r="H132" i="1"/>
  <c r="G132" i="1"/>
  <c r="D132" i="1"/>
  <c r="C132" i="1"/>
  <c r="G131" i="1"/>
  <c r="D131" i="1"/>
  <c r="C131" i="1"/>
  <c r="H131" i="1" s="1"/>
  <c r="H130" i="1"/>
  <c r="G130" i="1"/>
  <c r="D130" i="1"/>
  <c r="C130" i="1"/>
  <c r="D129" i="1"/>
  <c r="G128" i="1"/>
  <c r="D128" i="1"/>
  <c r="C128" i="1"/>
  <c r="H128" i="1" s="1"/>
  <c r="H127" i="1"/>
  <c r="G127" i="1"/>
  <c r="D127" i="1"/>
  <c r="C127" i="1"/>
  <c r="H126" i="1"/>
  <c r="G126" i="1"/>
  <c r="D126" i="1"/>
  <c r="C126" i="1"/>
  <c r="G125" i="1"/>
  <c r="D125" i="1"/>
  <c r="C125" i="1"/>
  <c r="H125" i="1" s="1"/>
  <c r="H124" i="1"/>
  <c r="G124" i="1"/>
  <c r="D124" i="1"/>
  <c r="C124" i="1"/>
  <c r="H123" i="1"/>
  <c r="G123" i="1"/>
  <c r="D123" i="1"/>
  <c r="C123" i="1"/>
  <c r="G122" i="1"/>
  <c r="D122" i="1"/>
  <c r="C122" i="1"/>
  <c r="H122" i="1" s="1"/>
  <c r="H121" i="1"/>
  <c r="G121" i="1"/>
  <c r="D121" i="1"/>
  <c r="C121" i="1"/>
  <c r="H120" i="1"/>
  <c r="G120" i="1"/>
  <c r="D120" i="1"/>
  <c r="C120" i="1"/>
  <c r="G119" i="1"/>
  <c r="D119" i="1"/>
  <c r="C119" i="1"/>
  <c r="H119" i="1" s="1"/>
  <c r="D118" i="1"/>
  <c r="G118" i="1" s="1"/>
  <c r="C118" i="1"/>
  <c r="D117" i="1"/>
  <c r="H117" i="1" s="1"/>
  <c r="C117" i="1"/>
  <c r="D116" i="1"/>
  <c r="G116" i="1" s="1"/>
  <c r="C116" i="1"/>
  <c r="H115" i="1"/>
  <c r="G115" i="1"/>
  <c r="D115" i="1"/>
  <c r="C115" i="1"/>
  <c r="H114" i="1"/>
  <c r="G114" i="1"/>
  <c r="D114" i="1"/>
  <c r="C114" i="1"/>
  <c r="D113" i="1"/>
  <c r="G113" i="1" s="1"/>
  <c r="C113" i="1"/>
  <c r="H112" i="1"/>
  <c r="G112" i="1"/>
  <c r="D112" i="1"/>
  <c r="C112" i="1"/>
  <c r="H111" i="1"/>
  <c r="D111" i="1"/>
  <c r="G111" i="1" s="1"/>
  <c r="C111" i="1"/>
  <c r="G110" i="1"/>
  <c r="D110" i="1"/>
  <c r="C110" i="1"/>
  <c r="H110" i="1" s="1"/>
  <c r="H109" i="1"/>
  <c r="G109" i="1"/>
  <c r="D109" i="1"/>
  <c r="C109" i="1"/>
  <c r="D108" i="1"/>
  <c r="H108" i="1" s="1"/>
  <c r="C108" i="1"/>
  <c r="D107" i="1"/>
  <c r="G107" i="1" s="1"/>
  <c r="C107" i="1"/>
  <c r="D106" i="1"/>
  <c r="H106" i="1" s="1"/>
  <c r="C106" i="1"/>
  <c r="H105" i="1"/>
  <c r="G105" i="1"/>
  <c r="D105" i="1"/>
  <c r="C105" i="1"/>
  <c r="G104" i="1"/>
  <c r="D104" i="1"/>
  <c r="C104" i="1"/>
  <c r="H104" i="1" s="1"/>
  <c r="C103" i="1"/>
  <c r="C102" i="1"/>
  <c r="G101" i="1"/>
  <c r="D101" i="1"/>
  <c r="C101" i="1"/>
  <c r="H101" i="1" s="1"/>
  <c r="H100" i="1"/>
  <c r="G100" i="1"/>
  <c r="D100" i="1"/>
  <c r="C100" i="1"/>
  <c r="H99" i="1"/>
  <c r="G99" i="1"/>
  <c r="D99" i="1"/>
  <c r="C99" i="1"/>
  <c r="G98" i="1"/>
  <c r="D98" i="1"/>
  <c r="C98" i="1"/>
  <c r="H98" i="1" s="1"/>
  <c r="H97" i="1"/>
  <c r="G97" i="1"/>
  <c r="D97" i="1"/>
  <c r="C97" i="1"/>
  <c r="H96" i="1"/>
  <c r="G96" i="1"/>
  <c r="D96" i="1"/>
  <c r="C96" i="1"/>
  <c r="G95" i="1"/>
  <c r="D95" i="1"/>
  <c r="C95" i="1"/>
  <c r="H95" i="1" s="1"/>
  <c r="H94" i="1"/>
  <c r="G94" i="1"/>
  <c r="D94" i="1"/>
  <c r="C94" i="1"/>
  <c r="H93" i="1"/>
  <c r="G93" i="1"/>
  <c r="D93" i="1"/>
  <c r="C93" i="1"/>
  <c r="G92" i="1"/>
  <c r="D92" i="1"/>
  <c r="C92" i="1"/>
  <c r="H92" i="1" s="1"/>
  <c r="H91" i="1"/>
  <c r="G91" i="1"/>
  <c r="D91" i="1"/>
  <c r="C91" i="1"/>
  <c r="D90" i="1"/>
  <c r="H90" i="1" s="1"/>
  <c r="C90" i="1"/>
  <c r="D89" i="1"/>
  <c r="G89" i="1" s="1"/>
  <c r="C89" i="1"/>
  <c r="H89" i="1" s="1"/>
  <c r="D88" i="1"/>
  <c r="H88" i="1" s="1"/>
  <c r="C88" i="1"/>
  <c r="D87" i="1"/>
  <c r="H87" i="1" s="1"/>
  <c r="C87" i="1"/>
  <c r="G86" i="1"/>
  <c r="D86" i="1"/>
  <c r="C86" i="1"/>
  <c r="H86" i="1" s="1"/>
  <c r="H85" i="1"/>
  <c r="G85" i="1"/>
  <c r="D85" i="1"/>
  <c r="C85" i="1"/>
  <c r="H84" i="1"/>
  <c r="G84" i="1"/>
  <c r="D84" i="1"/>
  <c r="C84" i="1"/>
  <c r="G83" i="1"/>
  <c r="D83" i="1"/>
  <c r="C83" i="1"/>
  <c r="H83" i="1" s="1"/>
  <c r="H82" i="1"/>
  <c r="G82" i="1"/>
  <c r="D82" i="1"/>
  <c r="C82" i="1"/>
  <c r="H81" i="1"/>
  <c r="G81" i="1"/>
  <c r="D81" i="1"/>
  <c r="C81" i="1"/>
  <c r="G80" i="1"/>
  <c r="D80" i="1"/>
  <c r="C80" i="1"/>
  <c r="H80" i="1" s="1"/>
  <c r="H79" i="1"/>
  <c r="G79" i="1"/>
  <c r="D79" i="1"/>
  <c r="C79" i="1"/>
  <c r="G77" i="1"/>
  <c r="D77" i="1"/>
  <c r="C77" i="1"/>
  <c r="H77" i="1" s="1"/>
  <c r="H76" i="1"/>
  <c r="G76" i="1"/>
  <c r="D76" i="1"/>
  <c r="C76" i="1"/>
  <c r="H75" i="1"/>
  <c r="G75" i="1"/>
  <c r="D75" i="1"/>
  <c r="C75" i="1"/>
  <c r="G74" i="1"/>
  <c r="D74" i="1"/>
  <c r="C74" i="1"/>
  <c r="H74" i="1" s="1"/>
  <c r="H73" i="1"/>
  <c r="G73" i="1"/>
  <c r="D73" i="1"/>
  <c r="C73" i="1"/>
  <c r="D72" i="1"/>
  <c r="H72" i="1" s="1"/>
  <c r="C72" i="1"/>
  <c r="G71" i="1"/>
  <c r="D71" i="1"/>
  <c r="C71" i="1"/>
  <c r="H71" i="1" s="1"/>
  <c r="D70" i="1"/>
  <c r="H70" i="1" s="1"/>
  <c r="C70" i="1"/>
  <c r="H69" i="1"/>
  <c r="G69" i="1"/>
  <c r="D69" i="1"/>
  <c r="C69" i="1"/>
  <c r="G68" i="1"/>
  <c r="D68" i="1"/>
  <c r="C68" i="1"/>
  <c r="H68" i="1" s="1"/>
  <c r="H67" i="1"/>
  <c r="G67" i="1"/>
  <c r="D67" i="1"/>
  <c r="C67" i="1"/>
  <c r="H66" i="1"/>
  <c r="G66" i="1"/>
  <c r="D66" i="1"/>
  <c r="C66" i="1"/>
  <c r="G65" i="1"/>
  <c r="D65" i="1"/>
  <c r="C65" i="1"/>
  <c r="H65" i="1" s="1"/>
  <c r="H64" i="1"/>
  <c r="G64" i="1"/>
  <c r="D64" i="1"/>
  <c r="C64" i="1"/>
  <c r="H63" i="1"/>
  <c r="G63" i="1"/>
  <c r="D63" i="1"/>
  <c r="C63" i="1"/>
  <c r="G62" i="1"/>
  <c r="D62" i="1"/>
  <c r="C62" i="1"/>
  <c r="H62" i="1" s="1"/>
  <c r="H61" i="1"/>
  <c r="G61" i="1"/>
  <c r="D61" i="1"/>
  <c r="C61" i="1"/>
  <c r="D60" i="1"/>
  <c r="H60" i="1" s="1"/>
  <c r="C60" i="1"/>
  <c r="D59" i="1"/>
  <c r="G59" i="1" s="1"/>
  <c r="C59" i="1"/>
  <c r="D58" i="1"/>
  <c r="H58" i="1" s="1"/>
  <c r="C58" i="1"/>
  <c r="G57" i="1"/>
  <c r="D57" i="1"/>
  <c r="H57" i="1" s="1"/>
  <c r="C57" i="1"/>
  <c r="D56" i="1"/>
  <c r="G56" i="1" s="1"/>
  <c r="C56" i="1"/>
  <c r="H56" i="1" s="1"/>
  <c r="C55" i="1"/>
  <c r="H54" i="1"/>
  <c r="G54" i="1"/>
  <c r="D54" i="1"/>
  <c r="C54" i="1"/>
  <c r="G53" i="1"/>
  <c r="D53" i="1"/>
  <c r="C53" i="1"/>
  <c r="H53" i="1" s="1"/>
  <c r="H52" i="1"/>
  <c r="G52" i="1"/>
  <c r="D52" i="1"/>
  <c r="C52" i="1"/>
  <c r="H51" i="1"/>
  <c r="G51" i="1"/>
  <c r="D51" i="1"/>
  <c r="C51" i="1"/>
  <c r="G50" i="1"/>
  <c r="D50" i="1"/>
  <c r="C50" i="1"/>
  <c r="H50" i="1" s="1"/>
  <c r="H49" i="1"/>
  <c r="G49" i="1"/>
  <c r="D49" i="1"/>
  <c r="C49" i="1"/>
  <c r="H48" i="1"/>
  <c r="G48" i="1"/>
  <c r="D48" i="1"/>
  <c r="C48" i="1"/>
  <c r="G47" i="1"/>
  <c r="D47" i="1"/>
  <c r="C47" i="1"/>
  <c r="H47" i="1" s="1"/>
  <c r="H45" i="1"/>
  <c r="G45" i="1"/>
  <c r="D45" i="1"/>
  <c r="C45" i="1"/>
  <c r="G44" i="1"/>
  <c r="D44" i="1"/>
  <c r="C44" i="1"/>
  <c r="H44" i="1" s="1"/>
  <c r="H43" i="1"/>
  <c r="G43" i="1"/>
  <c r="D43" i="1"/>
  <c r="C43" i="1"/>
  <c r="H42" i="1"/>
  <c r="G42" i="1"/>
  <c r="D42" i="1"/>
  <c r="C42" i="1"/>
  <c r="G41" i="1"/>
  <c r="D41" i="1"/>
  <c r="C41" i="1"/>
  <c r="H41" i="1" s="1"/>
  <c r="H40" i="1"/>
  <c r="G40" i="1"/>
  <c r="D40" i="1"/>
  <c r="C40" i="1"/>
  <c r="H39" i="1"/>
  <c r="G39" i="1"/>
  <c r="D39" i="1"/>
  <c r="C39" i="1"/>
  <c r="G38" i="1"/>
  <c r="D38" i="1"/>
  <c r="C38" i="1"/>
  <c r="H38" i="1" s="1"/>
  <c r="H37" i="1"/>
  <c r="G37" i="1"/>
  <c r="D37" i="1"/>
  <c r="C37" i="1"/>
  <c r="H36" i="1"/>
  <c r="G36" i="1"/>
  <c r="D36" i="1"/>
  <c r="C36" i="1"/>
  <c r="G35" i="1"/>
  <c r="D35" i="1"/>
  <c r="C35" i="1"/>
  <c r="H35" i="1" s="1"/>
  <c r="H34" i="1"/>
  <c r="G34" i="1"/>
  <c r="D34" i="1"/>
  <c r="C34" i="1"/>
  <c r="H33" i="1"/>
  <c r="G33" i="1"/>
  <c r="D33" i="1"/>
  <c r="C33" i="1"/>
  <c r="G32" i="1"/>
  <c r="D32" i="1"/>
  <c r="C32" i="1"/>
  <c r="H32" i="1" s="1"/>
  <c r="H31" i="1"/>
  <c r="G31" i="1"/>
  <c r="D31" i="1"/>
  <c r="C31" i="1"/>
  <c r="H30" i="1"/>
  <c r="G30" i="1"/>
  <c r="D30" i="1"/>
  <c r="C30" i="1"/>
  <c r="G29" i="1"/>
  <c r="D29" i="1"/>
  <c r="C29" i="1"/>
  <c r="H29" i="1" s="1"/>
  <c r="H28" i="1"/>
  <c r="G28" i="1"/>
  <c r="D28" i="1"/>
  <c r="C28" i="1"/>
  <c r="G27" i="1"/>
  <c r="D27" i="1"/>
  <c r="H27" i="1" s="1"/>
  <c r="C27" i="1"/>
  <c r="G26" i="1"/>
  <c r="D26" i="1"/>
  <c r="C26" i="1"/>
  <c r="H26" i="1" s="1"/>
  <c r="C25" i="1"/>
  <c r="H24" i="1"/>
  <c r="G24" i="1"/>
  <c r="D24" i="1"/>
  <c r="C24" i="1"/>
  <c r="G23" i="1"/>
  <c r="D23" i="1"/>
  <c r="C23" i="1"/>
  <c r="H23" i="1" s="1"/>
  <c r="H22" i="1"/>
  <c r="G22" i="1"/>
  <c r="D22" i="1"/>
  <c r="C22" i="1"/>
  <c r="H21" i="1"/>
  <c r="G21" i="1"/>
  <c r="D21" i="1"/>
  <c r="C21" i="1"/>
  <c r="G20" i="1"/>
  <c r="D20" i="1"/>
  <c r="C20" i="1"/>
  <c r="H20" i="1" s="1"/>
  <c r="D19" i="1"/>
  <c r="G19" i="1" s="1"/>
  <c r="C19" i="1"/>
  <c r="H18" i="1"/>
  <c r="G18" i="1"/>
  <c r="D18" i="1"/>
  <c r="C18" i="1"/>
  <c r="G17" i="1"/>
  <c r="D17" i="1"/>
  <c r="C17" i="1"/>
  <c r="H17" i="1" s="1"/>
  <c r="H16" i="1"/>
  <c r="G16" i="1"/>
  <c r="D16" i="1"/>
  <c r="C16" i="1"/>
  <c r="H15" i="1"/>
  <c r="G15" i="1"/>
  <c r="D15" i="1"/>
  <c r="C15" i="1"/>
  <c r="G14" i="1"/>
  <c r="D14" i="1"/>
  <c r="C14" i="1"/>
  <c r="H14" i="1" s="1"/>
  <c r="H13" i="1"/>
  <c r="G13" i="1"/>
  <c r="D13" i="1"/>
  <c r="C13" i="1"/>
  <c r="H12" i="1"/>
  <c r="G12" i="1"/>
  <c r="D12" i="1"/>
  <c r="C12" i="1"/>
  <c r="G11" i="1"/>
  <c r="D11" i="1"/>
  <c r="C11" i="1"/>
  <c r="H11" i="1" s="1"/>
  <c r="H10" i="1"/>
  <c r="G10" i="1"/>
  <c r="D10" i="1"/>
  <c r="C10" i="1"/>
  <c r="H9" i="1"/>
  <c r="G9" i="1"/>
  <c r="D9" i="1"/>
  <c r="C9" i="1"/>
  <c r="G8" i="1"/>
  <c r="D8" i="1"/>
  <c r="C8" i="1"/>
  <c r="H8" i="1" s="1"/>
  <c r="H7" i="1"/>
  <c r="G7" i="1"/>
  <c r="D7" i="1"/>
  <c r="C7" i="1"/>
  <c r="H6" i="1"/>
  <c r="G6" i="1"/>
  <c r="D6" i="1"/>
  <c r="C6" i="1"/>
  <c r="D5" i="1"/>
  <c r="G5" i="1" s="1"/>
  <c r="C5" i="1"/>
  <c r="D4" i="1"/>
  <c r="H4" i="1" s="1"/>
  <c r="C4" i="1"/>
  <c r="I36" i="3" l="1"/>
  <c r="D6" i="8"/>
  <c r="C1481" i="1" s="1"/>
  <c r="G1481" i="1" s="1"/>
  <c r="G1264" i="1"/>
  <c r="H1227" i="1"/>
  <c r="G1227" i="1"/>
  <c r="E245" i="5"/>
  <c r="D1222" i="1" s="1"/>
  <c r="H1222" i="1" s="1"/>
  <c r="F250" i="5"/>
  <c r="G1165" i="1"/>
  <c r="F59" i="4"/>
  <c r="H1492" i="1"/>
  <c r="L213" i="9"/>
  <c r="F213" i="9" s="1"/>
  <c r="B213" i="9" s="1"/>
  <c r="M213" i="9"/>
  <c r="G1212" i="1"/>
  <c r="H1211" i="1"/>
  <c r="G1211" i="1"/>
  <c r="G1220" i="1"/>
  <c r="H1274" i="1"/>
  <c r="H1271" i="1"/>
  <c r="G1270" i="1"/>
  <c r="G1266" i="1"/>
  <c r="G1263" i="1"/>
  <c r="H1247" i="1"/>
  <c r="H1244" i="1"/>
  <c r="H1241" i="1"/>
  <c r="G1219" i="1"/>
  <c r="F242" i="5"/>
  <c r="G1217" i="1"/>
  <c r="D1215" i="1"/>
  <c r="F207" i="5"/>
  <c r="G1166" i="1"/>
  <c r="G1164" i="1"/>
  <c r="G1161" i="1"/>
  <c r="H308" i="9"/>
  <c r="D1154" i="1"/>
  <c r="F180" i="5"/>
  <c r="G1155" i="1"/>
  <c r="G1142" i="1"/>
  <c r="E292" i="9"/>
  <c r="B292" i="9" s="1"/>
  <c r="H1144" i="1"/>
  <c r="G1137" i="1"/>
  <c r="G1136" i="1"/>
  <c r="H1124" i="1"/>
  <c r="G1124" i="1"/>
  <c r="H1125" i="1"/>
  <c r="G1113" i="1"/>
  <c r="H1117" i="1"/>
  <c r="H1064" i="1"/>
  <c r="G1050" i="1"/>
  <c r="G1048" i="1"/>
  <c r="H1033" i="1"/>
  <c r="H1032" i="1"/>
  <c r="H1030" i="1"/>
  <c r="H1027" i="1"/>
  <c r="G1026" i="1"/>
  <c r="H1023" i="1"/>
  <c r="G1023" i="1"/>
  <c r="F45" i="5"/>
  <c r="G1017" i="1"/>
  <c r="G1013" i="1"/>
  <c r="F35" i="5"/>
  <c r="H1015" i="1"/>
  <c r="G1008" i="1"/>
  <c r="H1006" i="1"/>
  <c r="H1003" i="1"/>
  <c r="H1000" i="1"/>
  <c r="E12" i="5"/>
  <c r="D990" i="1" s="1"/>
  <c r="F19" i="5"/>
  <c r="G998" i="1"/>
  <c r="F13" i="5"/>
  <c r="G993" i="1"/>
  <c r="G989" i="1"/>
  <c r="G986" i="1"/>
  <c r="G987" i="1"/>
  <c r="E287" i="9"/>
  <c r="B287" i="9" s="1"/>
  <c r="E296" i="9"/>
  <c r="B296" i="9" s="1"/>
  <c r="H1469" i="1"/>
  <c r="G1469" i="1"/>
  <c r="I1476" i="1"/>
  <c r="G1476" i="1"/>
  <c r="I31" i="3"/>
  <c r="J1476" i="1"/>
  <c r="E5" i="7"/>
  <c r="I29" i="3" s="1"/>
  <c r="D22" i="7"/>
  <c r="C1453" i="1" s="1"/>
  <c r="H1430" i="1"/>
  <c r="G1429" i="1"/>
  <c r="D1412" i="1"/>
  <c r="E114" i="6"/>
  <c r="I27" i="3" s="1"/>
  <c r="H1413" i="1"/>
  <c r="D1408" i="1"/>
  <c r="H1410" i="1"/>
  <c r="H1407" i="1"/>
  <c r="G1403" i="1"/>
  <c r="F107" i="6"/>
  <c r="H1401" i="1"/>
  <c r="H1402" i="1"/>
  <c r="G1382" i="1"/>
  <c r="H1376" i="1"/>
  <c r="G1376" i="1"/>
  <c r="F82" i="6"/>
  <c r="G1378" i="1"/>
  <c r="F75" i="6"/>
  <c r="G1349" i="1"/>
  <c r="G1337" i="1"/>
  <c r="G1331" i="1"/>
  <c r="F28" i="6"/>
  <c r="G1313" i="1"/>
  <c r="F13" i="6"/>
  <c r="G1307" i="1"/>
  <c r="D1300" i="1"/>
  <c r="E5" i="6"/>
  <c r="G1485" i="1"/>
  <c r="G1576" i="1"/>
  <c r="G1564" i="1"/>
  <c r="H1560" i="1"/>
  <c r="D49" i="8"/>
  <c r="D43" i="8" s="1"/>
  <c r="G1532" i="1"/>
  <c r="E286" i="9"/>
  <c r="B286" i="9" s="1"/>
  <c r="G1511" i="1"/>
  <c r="G1509" i="1"/>
  <c r="G1508" i="1"/>
  <c r="G1501" i="1"/>
  <c r="H1493" i="1"/>
  <c r="G1493" i="1"/>
  <c r="G1489" i="1"/>
  <c r="H1483" i="1"/>
  <c r="G1483" i="1"/>
  <c r="G752" i="1"/>
  <c r="E303" i="9"/>
  <c r="B303" i="9" s="1"/>
  <c r="F217" i="9"/>
  <c r="B217" i="9" s="1"/>
  <c r="G872" i="1"/>
  <c r="G821" i="1"/>
  <c r="G819" i="1"/>
  <c r="G816" i="1"/>
  <c r="G812" i="1"/>
  <c r="G761" i="1"/>
  <c r="G735" i="1"/>
  <c r="E54" i="9"/>
  <c r="B54" i="9" s="1"/>
  <c r="G714" i="1"/>
  <c r="G711" i="1"/>
  <c r="G662" i="1"/>
  <c r="G654" i="1"/>
  <c r="G651" i="1"/>
  <c r="G648" i="1"/>
  <c r="E275" i="9"/>
  <c r="B275" i="9" s="1"/>
  <c r="G644" i="1"/>
  <c r="H645" i="1"/>
  <c r="G645" i="1"/>
  <c r="G642" i="1"/>
  <c r="E298" i="9"/>
  <c r="B298" i="9" s="1"/>
  <c r="E33" i="9"/>
  <c r="B33" i="9" s="1"/>
  <c r="F215" i="9"/>
  <c r="B215" i="9" s="1"/>
  <c r="E300" i="9"/>
  <c r="B300" i="9" s="1"/>
  <c r="E27" i="9"/>
  <c r="B27" i="9" s="1"/>
  <c r="E294" i="9"/>
  <c r="B294" i="9" s="1"/>
  <c r="E301" i="9"/>
  <c r="B301" i="9" s="1"/>
  <c r="G641" i="1"/>
  <c r="G594" i="1"/>
  <c r="G485" i="1"/>
  <c r="H404" i="1"/>
  <c r="G398" i="1"/>
  <c r="G397" i="1"/>
  <c r="H390" i="1"/>
  <c r="H386" i="1"/>
  <c r="G386" i="1"/>
  <c r="F391" i="4"/>
  <c r="G364" i="1"/>
  <c r="E363" i="4"/>
  <c r="D358" i="1" s="1"/>
  <c r="G358" i="1" s="1"/>
  <c r="D359" i="1"/>
  <c r="H361" i="1"/>
  <c r="G357" i="1"/>
  <c r="H355" i="1"/>
  <c r="G351" i="1"/>
  <c r="D347" i="1"/>
  <c r="E351" i="4"/>
  <c r="D346" i="1" s="1"/>
  <c r="G346" i="1" s="1"/>
  <c r="H348" i="1"/>
  <c r="H311" i="1"/>
  <c r="H306" i="1"/>
  <c r="G306" i="1"/>
  <c r="D307" i="1"/>
  <c r="H308" i="1"/>
  <c r="F311" i="4"/>
  <c r="F312" i="4"/>
  <c r="G295" i="1"/>
  <c r="F300" i="4"/>
  <c r="H296" i="1"/>
  <c r="G292" i="1"/>
  <c r="H290" i="1"/>
  <c r="G413" i="1"/>
  <c r="G289" i="1"/>
  <c r="E644" i="4"/>
  <c r="D638" i="1" s="1"/>
  <c r="E273" i="9"/>
  <c r="B273" i="9" s="1"/>
  <c r="D411" i="1"/>
  <c r="H411" i="1" s="1"/>
  <c r="G288" i="1"/>
  <c r="F279" i="4"/>
  <c r="H275" i="1"/>
  <c r="H264" i="1"/>
  <c r="G264" i="1"/>
  <c r="G265" i="1"/>
  <c r="H261" i="1"/>
  <c r="H260" i="1"/>
  <c r="B226" i="9"/>
  <c r="E69" i="9"/>
  <c r="B69" i="9" s="1"/>
  <c r="H255" i="1"/>
  <c r="G255" i="1"/>
  <c r="E252" i="4"/>
  <c r="F252" i="4" s="1"/>
  <c r="F259" i="4"/>
  <c r="G232" i="1"/>
  <c r="H233" i="1"/>
  <c r="H227" i="1"/>
  <c r="E224" i="4"/>
  <c r="D220" i="1" s="1"/>
  <c r="E60" i="9"/>
  <c r="B60" i="9" s="1"/>
  <c r="H215" i="1"/>
  <c r="G210" i="1"/>
  <c r="E57" i="9"/>
  <c r="B57" i="9" s="1"/>
  <c r="H209" i="1"/>
  <c r="G207" i="1"/>
  <c r="H206" i="1"/>
  <c r="E196" i="4"/>
  <c r="D192" i="1" s="1"/>
  <c r="G201" i="1"/>
  <c r="G198" i="1"/>
  <c r="F202" i="4"/>
  <c r="H191" i="1"/>
  <c r="H188" i="1"/>
  <c r="H184" i="1"/>
  <c r="G187" i="1"/>
  <c r="G186" i="1"/>
  <c r="H185" i="1"/>
  <c r="F222" i="9"/>
  <c r="B222" i="9" s="1"/>
  <c r="H182" i="1"/>
  <c r="G181" i="1"/>
  <c r="B220" i="9"/>
  <c r="F219" i="9"/>
  <c r="B219" i="9" s="1"/>
  <c r="G178" i="1"/>
  <c r="H176" i="1"/>
  <c r="G175" i="1"/>
  <c r="H173" i="1"/>
  <c r="F177" i="4"/>
  <c r="H170" i="1"/>
  <c r="D165" i="1"/>
  <c r="H165" i="1" s="1"/>
  <c r="G168" i="1"/>
  <c r="G165" i="1"/>
  <c r="G166" i="1"/>
  <c r="H164" i="1"/>
  <c r="G163" i="1"/>
  <c r="G162" i="1"/>
  <c r="G160" i="1"/>
  <c r="H161" i="1"/>
  <c r="H155" i="1"/>
  <c r="G154" i="1"/>
  <c r="F218" i="9"/>
  <c r="B218" i="9" s="1"/>
  <c r="E40" i="9"/>
  <c r="B40" i="9" s="1"/>
  <c r="H118" i="1"/>
  <c r="E106" i="4"/>
  <c r="D102" i="1" s="1"/>
  <c r="G102" i="1" s="1"/>
  <c r="H116" i="1"/>
  <c r="G117" i="1"/>
  <c r="G108" i="1"/>
  <c r="H113" i="1"/>
  <c r="F112" i="4"/>
  <c r="H107" i="1"/>
  <c r="D103" i="1"/>
  <c r="G106" i="1"/>
  <c r="G90" i="1"/>
  <c r="G87" i="1"/>
  <c r="G88" i="1"/>
  <c r="E82" i="4"/>
  <c r="D78" i="1" s="1"/>
  <c r="F83" i="4"/>
  <c r="G70" i="1"/>
  <c r="G72" i="1"/>
  <c r="F74" i="4"/>
  <c r="G60" i="1"/>
  <c r="E28" i="9"/>
  <c r="B28" i="9" s="1"/>
  <c r="G58" i="1"/>
  <c r="H59" i="1"/>
  <c r="H55" i="1"/>
  <c r="G55" i="1"/>
  <c r="E50" i="4"/>
  <c r="D46" i="1" s="1"/>
  <c r="G25" i="1"/>
  <c r="H25" i="1"/>
  <c r="H19" i="1"/>
  <c r="B214" i="9"/>
  <c r="F23" i="4"/>
  <c r="E24" i="9"/>
  <c r="B24" i="9" s="1"/>
  <c r="G4" i="1"/>
  <c r="H5" i="1"/>
  <c r="E32" i="9"/>
  <c r="B32" i="9" s="1"/>
  <c r="E293" i="9"/>
  <c r="B293" i="9" s="1"/>
  <c r="E288" i="9"/>
  <c r="B288" i="9" s="1"/>
  <c r="J1464" i="1"/>
  <c r="G1464" i="1"/>
  <c r="H1464" i="1"/>
  <c r="D263" i="4"/>
  <c r="F264" i="4"/>
  <c r="H394" i="1"/>
  <c r="G433" i="1"/>
  <c r="H472" i="1"/>
  <c r="H535" i="1"/>
  <c r="G535" i="1"/>
  <c r="G589" i="1"/>
  <c r="H1438" i="1"/>
  <c r="G1438" i="1"/>
  <c r="J1479" i="1"/>
  <c r="G1479" i="1"/>
  <c r="I1479" i="1" s="1"/>
  <c r="H1479" i="1"/>
  <c r="H1538" i="1"/>
  <c r="G1538" i="1"/>
  <c r="D151" i="4"/>
  <c r="F258" i="5"/>
  <c r="C1235" i="1"/>
  <c r="H532" i="1"/>
  <c r="G532" i="1"/>
  <c r="G342" i="1"/>
  <c r="G355" i="1"/>
  <c r="G365" i="1"/>
  <c r="G378" i="1"/>
  <c r="H385" i="1"/>
  <c r="G391" i="1"/>
  <c r="G401" i="1"/>
  <c r="G424" i="1"/>
  <c r="G514" i="1"/>
  <c r="G559" i="1"/>
  <c r="G1321" i="1"/>
  <c r="G1324" i="1"/>
  <c r="H346" i="1"/>
  <c r="G352" i="1"/>
  <c r="G362" i="1"/>
  <c r="G375" i="1"/>
  <c r="H382" i="1"/>
  <c r="G388" i="1"/>
  <c r="G421" i="1"/>
  <c r="H529" i="1"/>
  <c r="G529" i="1"/>
  <c r="G1318" i="1"/>
  <c r="J1451" i="1"/>
  <c r="G1451" i="1"/>
  <c r="I1451" i="1" s="1"/>
  <c r="H1514" i="1"/>
  <c r="G1514" i="1"/>
  <c r="H379" i="1"/>
  <c r="G466" i="1"/>
  <c r="G517" i="1"/>
  <c r="G356" i="1"/>
  <c r="G1312" i="1"/>
  <c r="J1473" i="1"/>
  <c r="H1473" i="1"/>
  <c r="G1473" i="1"/>
  <c r="I1473" i="1" s="1"/>
  <c r="H1498" i="1"/>
  <c r="G1498" i="1"/>
  <c r="G1515" i="1"/>
  <c r="H1570" i="1"/>
  <c r="G1570" i="1"/>
  <c r="D606" i="1"/>
  <c r="E593" i="4"/>
  <c r="D587" i="1" s="1"/>
  <c r="I1460" i="1"/>
  <c r="G427" i="1"/>
  <c r="H526" i="1"/>
  <c r="G526" i="1"/>
  <c r="H337" i="1"/>
  <c r="G343" i="1"/>
  <c r="G353" i="1"/>
  <c r="G366" i="1"/>
  <c r="H373" i="1"/>
  <c r="G379" i="1"/>
  <c r="G389" i="1"/>
  <c r="G448" i="1"/>
  <c r="G481" i="1"/>
  <c r="G484" i="1"/>
  <c r="G487" i="1"/>
  <c r="G547" i="1"/>
  <c r="G625" i="1"/>
  <c r="G1309" i="1"/>
  <c r="G1559" i="1"/>
  <c r="D344" i="4"/>
  <c r="F345" i="4"/>
  <c r="G340" i="1"/>
  <c r="G350" i="1"/>
  <c r="G363" i="1"/>
  <c r="H370" i="1"/>
  <c r="G376" i="1"/>
  <c r="G396" i="1"/>
  <c r="G399" i="1"/>
  <c r="G1306" i="1"/>
  <c r="H1470" i="1"/>
  <c r="G1470" i="1"/>
  <c r="H1482" i="1"/>
  <c r="G1482" i="1"/>
  <c r="H367" i="1"/>
  <c r="G1303" i="1"/>
  <c r="I1443" i="1"/>
  <c r="H1554" i="1"/>
  <c r="G1554" i="1"/>
  <c r="H364" i="1"/>
  <c r="H400" i="1"/>
  <c r="H622" i="1"/>
  <c r="G622" i="1"/>
  <c r="E163" i="4"/>
  <c r="D159" i="1" s="1"/>
  <c r="F164" i="4"/>
  <c r="J1449" i="1"/>
  <c r="G1449" i="1"/>
  <c r="I1449" i="1" s="1"/>
  <c r="J1458" i="1"/>
  <c r="H1458" i="1"/>
  <c r="H1494" i="1"/>
  <c r="G1494" i="1"/>
  <c r="H1510" i="1"/>
  <c r="G1510" i="1"/>
  <c r="C562" i="1"/>
  <c r="D567" i="4"/>
  <c r="F568" i="4"/>
  <c r="F126" i="5"/>
  <c r="C1104" i="1"/>
  <c r="D118" i="5"/>
  <c r="I1441" i="1"/>
  <c r="I1458" i="1"/>
  <c r="J1462" i="1"/>
  <c r="G1462" i="1"/>
  <c r="I1462" i="1" s="1"/>
  <c r="G1539" i="1"/>
  <c r="G1555" i="1"/>
  <c r="G1571" i="1"/>
  <c r="D50" i="4"/>
  <c r="F51" i="4"/>
  <c r="F356" i="4"/>
  <c r="C412" i="1"/>
  <c r="D644" i="4"/>
  <c r="J1477" i="1"/>
  <c r="G1477" i="1"/>
  <c r="H1522" i="1"/>
  <c r="G1522" i="1"/>
  <c r="H1534" i="1"/>
  <c r="G1534" i="1"/>
  <c r="H1550" i="1"/>
  <c r="G1550" i="1"/>
  <c r="H1566" i="1"/>
  <c r="G1566" i="1"/>
  <c r="E298" i="4"/>
  <c r="C460" i="1"/>
  <c r="F466" i="4"/>
  <c r="C587" i="1"/>
  <c r="G988" i="1"/>
  <c r="J1447" i="1"/>
  <c r="G1447" i="1"/>
  <c r="I1447" i="1" s="1"/>
  <c r="J1471" i="1"/>
  <c r="H1471" i="1"/>
  <c r="H1490" i="1"/>
  <c r="G1490" i="1"/>
  <c r="H1506" i="1"/>
  <c r="G1506" i="1"/>
  <c r="C478" i="1"/>
  <c r="F484" i="4"/>
  <c r="G1099" i="1"/>
  <c r="G1102" i="1"/>
  <c r="G1168" i="1"/>
  <c r="G1171" i="1"/>
  <c r="G1174" i="1"/>
  <c r="G1177" i="1"/>
  <c r="G1180" i="1"/>
  <c r="G1186" i="1"/>
  <c r="G1189" i="1"/>
  <c r="G1192" i="1"/>
  <c r="G1195" i="1"/>
  <c r="G1198" i="1"/>
  <c r="G1201" i="1"/>
  <c r="G1204" i="1"/>
  <c r="G1207" i="1"/>
  <c r="G1210" i="1"/>
  <c r="G1213" i="1"/>
  <c r="G1369" i="1"/>
  <c r="G1420" i="1"/>
  <c r="J1456" i="1"/>
  <c r="H1456" i="1"/>
  <c r="J1468" i="1"/>
  <c r="G1468" i="1"/>
  <c r="I1468" i="1" s="1"/>
  <c r="G1471" i="1"/>
  <c r="H1477" i="1"/>
  <c r="G1523" i="1"/>
  <c r="G1535" i="1"/>
  <c r="G1551" i="1"/>
  <c r="G1567" i="1"/>
  <c r="F224" i="4"/>
  <c r="C453" i="1"/>
  <c r="F459" i="4"/>
  <c r="E484" i="4"/>
  <c r="D478" i="1" s="1"/>
  <c r="D479" i="1"/>
  <c r="H1447" i="1"/>
  <c r="G1456" i="1"/>
  <c r="G1491" i="1"/>
  <c r="G1507" i="1"/>
  <c r="H1530" i="1"/>
  <c r="G1530" i="1"/>
  <c r="H1546" i="1"/>
  <c r="G1546" i="1"/>
  <c r="H1562" i="1"/>
  <c r="G1562" i="1"/>
  <c r="H1578" i="1"/>
  <c r="G1578" i="1"/>
  <c r="H1486" i="1"/>
  <c r="G1486" i="1"/>
  <c r="H1502" i="1"/>
  <c r="G1502" i="1"/>
  <c r="E139" i="4"/>
  <c r="F140" i="4"/>
  <c r="F225" i="4"/>
  <c r="D350" i="4"/>
  <c r="C415" i="1"/>
  <c r="F421" i="4"/>
  <c r="D420" i="4"/>
  <c r="C574" i="1"/>
  <c r="F580" i="4"/>
  <c r="C623" i="1"/>
  <c r="F629" i="4"/>
  <c r="G1057" i="1"/>
  <c r="G1060" i="1"/>
  <c r="G1063" i="1"/>
  <c r="G1330" i="1"/>
  <c r="G1333" i="1"/>
  <c r="G1336" i="1"/>
  <c r="G1339" i="1"/>
  <c r="G1342" i="1"/>
  <c r="G1345" i="1"/>
  <c r="G1348" i="1"/>
  <c r="G1351" i="1"/>
  <c r="G1354" i="1"/>
  <c r="G1399" i="1"/>
  <c r="G1432" i="1"/>
  <c r="H1453" i="1"/>
  <c r="J1466" i="1"/>
  <c r="G1466" i="1"/>
  <c r="I1466" i="1" s="1"/>
  <c r="G1519" i="1"/>
  <c r="G1531" i="1"/>
  <c r="G1547" i="1"/>
  <c r="G1563" i="1"/>
  <c r="G1579" i="1"/>
  <c r="G201" i="9"/>
  <c r="E201" i="9" s="1"/>
  <c r="B201" i="9" s="1"/>
  <c r="D7" i="4"/>
  <c r="E421" i="4"/>
  <c r="D416" i="1"/>
  <c r="E580" i="4"/>
  <c r="D574" i="1" s="1"/>
  <c r="D575" i="1"/>
  <c r="F89" i="6"/>
  <c r="C1383" i="1"/>
  <c r="H1454" i="1"/>
  <c r="G1454" i="1"/>
  <c r="J1460" i="1"/>
  <c r="H1460" i="1"/>
  <c r="G1475" i="1"/>
  <c r="G1487" i="1"/>
  <c r="G1503" i="1"/>
  <c r="H1526" i="1"/>
  <c r="G1526" i="1"/>
  <c r="H1542" i="1"/>
  <c r="G1542" i="1"/>
  <c r="H1558" i="1"/>
  <c r="G1558" i="1"/>
  <c r="H1574" i="1"/>
  <c r="G1574" i="1"/>
  <c r="E7" i="4"/>
  <c r="F400" i="4"/>
  <c r="C395" i="1"/>
  <c r="D82" i="4"/>
  <c r="F107" i="4"/>
  <c r="D133" i="4"/>
  <c r="E263" i="4"/>
  <c r="D259" i="1" s="1"/>
  <c r="F422" i="4"/>
  <c r="F485" i="4"/>
  <c r="F581" i="4"/>
  <c r="F8" i="5"/>
  <c r="D5" i="6"/>
  <c r="F10" i="6"/>
  <c r="E52" i="9"/>
  <c r="B52" i="9" s="1"/>
  <c r="E88" i="9"/>
  <c r="B88" i="9" s="1"/>
  <c r="B235" i="9"/>
  <c r="B259" i="9"/>
  <c r="F190" i="5"/>
  <c r="G310" i="9"/>
  <c r="E310" i="9" s="1"/>
  <c r="B310" i="9" s="1"/>
  <c r="C584" i="1"/>
  <c r="C599" i="1"/>
  <c r="C1355" i="1"/>
  <c r="D1453" i="1"/>
  <c r="G1453" i="1" s="1"/>
  <c r="E68" i="5"/>
  <c r="F522" i="4"/>
  <c r="G207" i="9"/>
  <c r="E207" i="9" s="1"/>
  <c r="B207" i="9" s="1"/>
  <c r="G195" i="9"/>
  <c r="E195" i="9" s="1"/>
  <c r="B195" i="9" s="1"/>
  <c r="D529" i="4"/>
  <c r="F605" i="4"/>
  <c r="D625" i="4"/>
  <c r="D643" i="4"/>
  <c r="F79" i="5"/>
  <c r="D78" i="5"/>
  <c r="E290" i="9"/>
  <c r="B290" i="9" s="1"/>
  <c r="F43" i="6"/>
  <c r="D129" i="6"/>
  <c r="F130" i="6"/>
  <c r="B50" i="9"/>
  <c r="E76" i="9"/>
  <c r="B76" i="9" s="1"/>
  <c r="B122" i="9"/>
  <c r="E148" i="9"/>
  <c r="B148" i="9" s="1"/>
  <c r="B249" i="9"/>
  <c r="D196" i="4"/>
  <c r="F70" i="5"/>
  <c r="D69" i="5"/>
  <c r="F225" i="9"/>
  <c r="B225" i="9" s="1"/>
  <c r="B229" i="9"/>
  <c r="F249" i="9"/>
  <c r="B253" i="9"/>
  <c r="E152" i="4"/>
  <c r="H21" i="9" s="1"/>
  <c r="D299" i="4"/>
  <c r="D12" i="5"/>
  <c r="E112" i="9"/>
  <c r="B112" i="9" s="1"/>
  <c r="C1167" i="1"/>
  <c r="E529" i="4"/>
  <c r="D35" i="6"/>
  <c r="F36" i="6"/>
  <c r="B223" i="9"/>
  <c r="B247" i="9"/>
  <c r="B271" i="9"/>
  <c r="D215" i="4"/>
  <c r="G311" i="9"/>
  <c r="F206" i="5"/>
  <c r="D237" i="5"/>
  <c r="F238" i="5"/>
  <c r="E35" i="6"/>
  <c r="B38" i="9"/>
  <c r="B110" i="9"/>
  <c r="B216" i="9"/>
  <c r="B240" i="9"/>
  <c r="G1374" i="1"/>
  <c r="G1377" i="1"/>
  <c r="G1380" i="1"/>
  <c r="G1386" i="1"/>
  <c r="G1389" i="1"/>
  <c r="G1392" i="1"/>
  <c r="G1395" i="1"/>
  <c r="G1398" i="1"/>
  <c r="G1401" i="1"/>
  <c r="G1404" i="1"/>
  <c r="G1407" i="1"/>
  <c r="G1410" i="1"/>
  <c r="G1413" i="1"/>
  <c r="G1416" i="1"/>
  <c r="G1419" i="1"/>
  <c r="G1422" i="1"/>
  <c r="G1425" i="1"/>
  <c r="G1428" i="1"/>
  <c r="G1431" i="1"/>
  <c r="G1434" i="1"/>
  <c r="G1437" i="1"/>
  <c r="F188" i="4"/>
  <c r="F626" i="4"/>
  <c r="E206" i="5"/>
  <c r="E176" i="5" s="1"/>
  <c r="D24" i="8"/>
  <c r="C1499" i="1" s="1"/>
  <c r="B81" i="9"/>
  <c r="E100" i="9"/>
  <c r="B100" i="9" s="1"/>
  <c r="E136" i="9"/>
  <c r="B136" i="9" s="1"/>
  <c r="C997" i="1"/>
  <c r="D1461" i="1"/>
  <c r="G210" i="9"/>
  <c r="E210" i="9" s="1"/>
  <c r="B210" i="9" s="1"/>
  <c r="G198" i="9"/>
  <c r="E198" i="9" s="1"/>
  <c r="B198" i="9" s="1"/>
  <c r="F135" i="5"/>
  <c r="D134" i="5"/>
  <c r="F237" i="9"/>
  <c r="B237" i="9" s="1"/>
  <c r="B241" i="9"/>
  <c r="F261" i="9"/>
  <c r="B261" i="9" s="1"/>
  <c r="B265" i="9"/>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D177" i="5"/>
  <c r="H165" i="9"/>
  <c r="F149"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G291" i="9"/>
  <c r="H291"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H1481" i="1" l="1"/>
  <c r="G1222" i="1"/>
  <c r="E237" i="5"/>
  <c r="G1215" i="1"/>
  <c r="H1215" i="1"/>
  <c r="E291" i="9"/>
  <c r="B291" i="9" s="1"/>
  <c r="E7" i="5"/>
  <c r="D985" i="1" s="1"/>
  <c r="D1436" i="1"/>
  <c r="D5" i="7"/>
  <c r="G316" i="9" s="1"/>
  <c r="E316" i="9" s="1"/>
  <c r="H30" i="3"/>
  <c r="I1456" i="1"/>
  <c r="H1412" i="1"/>
  <c r="G1412" i="1"/>
  <c r="E141" i="6"/>
  <c r="D1435" i="1" s="1"/>
  <c r="I24" i="3"/>
  <c r="D1299" i="1"/>
  <c r="H1300" i="1"/>
  <c r="G1300" i="1"/>
  <c r="I35" i="3"/>
  <c r="C1518" i="1"/>
  <c r="C1524" i="1"/>
  <c r="H1524" i="1" s="1"/>
  <c r="H358" i="1"/>
  <c r="F363" i="4"/>
  <c r="H359" i="1"/>
  <c r="G359" i="1"/>
  <c r="H347" i="1"/>
  <c r="G347" i="1"/>
  <c r="F351" i="4"/>
  <c r="E350" i="4"/>
  <c r="D345" i="1" s="1"/>
  <c r="H307" i="1"/>
  <c r="G307" i="1"/>
  <c r="G411" i="1"/>
  <c r="D248" i="1"/>
  <c r="G248" i="1" s="1"/>
  <c r="H220" i="1"/>
  <c r="G220" i="1"/>
  <c r="F163" i="4"/>
  <c r="H102" i="1"/>
  <c r="F106" i="4"/>
  <c r="G103" i="1"/>
  <c r="H103" i="1"/>
  <c r="F139" i="4"/>
  <c r="D135" i="1"/>
  <c r="H412" i="1"/>
  <c r="G412" i="1"/>
  <c r="F134" i="5"/>
  <c r="C1112" i="1"/>
  <c r="I21" i="3"/>
  <c r="D1046" i="1"/>
  <c r="H23" i="3"/>
  <c r="C1214" i="1"/>
  <c r="H395" i="1"/>
  <c r="G395" i="1"/>
  <c r="H311" i="9"/>
  <c r="E311" i="9" s="1"/>
  <c r="B311" i="9" s="1"/>
  <c r="D1183" i="1"/>
  <c r="F196" i="4"/>
  <c r="C192" i="1"/>
  <c r="H623" i="1"/>
  <c r="G623" i="1"/>
  <c r="H159" i="1"/>
  <c r="G159" i="1"/>
  <c r="F82" i="4"/>
  <c r="C78" i="1"/>
  <c r="F7" i="4"/>
  <c r="D6" i="4"/>
  <c r="C3" i="1"/>
  <c r="D1153" i="1"/>
  <c r="I22" i="3"/>
  <c r="F12" i="5"/>
  <c r="C990" i="1"/>
  <c r="C1056" i="1"/>
  <c r="F78" i="5"/>
  <c r="H1355" i="1"/>
  <c r="G1355" i="1"/>
  <c r="D141" i="6"/>
  <c r="H24" i="3"/>
  <c r="C1299" i="1"/>
  <c r="F5" i="6"/>
  <c r="E6" i="4"/>
  <c r="D3" i="1"/>
  <c r="F50" i="4"/>
  <c r="C46" i="1"/>
  <c r="F567" i="4"/>
  <c r="C561" i="1"/>
  <c r="F344" i="4"/>
  <c r="C339" i="1"/>
  <c r="E528" i="4"/>
  <c r="D523" i="1"/>
  <c r="F69" i="5"/>
  <c r="D68" i="5"/>
  <c r="C1047" i="1"/>
  <c r="H1499" i="1"/>
  <c r="G1499" i="1"/>
  <c r="F299" i="4"/>
  <c r="D298" i="4"/>
  <c r="C294" i="1"/>
  <c r="H599" i="1"/>
  <c r="G599" i="1"/>
  <c r="H574" i="1"/>
  <c r="G574" i="1"/>
  <c r="G562" i="1"/>
  <c r="H562" i="1"/>
  <c r="F118" i="5"/>
  <c r="C1096" i="1"/>
  <c r="C1423" i="1"/>
  <c r="F129" i="6"/>
  <c r="C637" i="1"/>
  <c r="F643" i="4"/>
  <c r="H584" i="1"/>
  <c r="G584" i="1"/>
  <c r="D7" i="5"/>
  <c r="C414" i="1"/>
  <c r="F263" i="4"/>
  <c r="C259" i="1"/>
  <c r="C1329" i="1"/>
  <c r="F35" i="6"/>
  <c r="H25" i="3"/>
  <c r="H453" i="1"/>
  <c r="G453" i="1"/>
  <c r="H1167" i="1"/>
  <c r="G1167" i="1"/>
  <c r="E166" i="9"/>
  <c r="B166" i="9" s="1"/>
  <c r="H1461" i="1"/>
  <c r="G1461" i="1"/>
  <c r="C1408" i="1"/>
  <c r="F114" i="6"/>
  <c r="H27" i="3"/>
  <c r="H997" i="1"/>
  <c r="G997" i="1"/>
  <c r="C619" i="1"/>
  <c r="F625" i="4"/>
  <c r="I1471" i="1"/>
  <c r="F644" i="4"/>
  <c r="C638" i="1"/>
  <c r="D293" i="1"/>
  <c r="G1104" i="1"/>
  <c r="H1104" i="1"/>
  <c r="G606" i="1"/>
  <c r="H606" i="1"/>
  <c r="F215" i="4"/>
  <c r="C211" i="1"/>
  <c r="F152" i="4"/>
  <c r="E151" i="4"/>
  <c r="D148" i="1"/>
  <c r="G308" i="9"/>
  <c r="E308" i="9" s="1"/>
  <c r="B308" i="9" s="1"/>
  <c r="D176" i="5"/>
  <c r="C1154" i="1"/>
  <c r="F177" i="5"/>
  <c r="G21" i="9"/>
  <c r="E21" i="9" s="1"/>
  <c r="H1383" i="1"/>
  <c r="G1383" i="1"/>
  <c r="H478" i="1"/>
  <c r="G478" i="1"/>
  <c r="I1464" i="1"/>
  <c r="F133" i="4"/>
  <c r="C129" i="1"/>
  <c r="H416" i="1"/>
  <c r="G416" i="1"/>
  <c r="H460" i="1"/>
  <c r="G460" i="1"/>
  <c r="H17" i="3"/>
  <c r="D289" i="4"/>
  <c r="C147" i="1"/>
  <c r="E420" i="4"/>
  <c r="F420" i="4" s="1"/>
  <c r="D415" i="1"/>
  <c r="H415" i="1" s="1"/>
  <c r="D1329" i="1"/>
  <c r="I25" i="3"/>
  <c r="D42" i="8"/>
  <c r="G313" i="9" s="1"/>
  <c r="E313" i="9" s="1"/>
  <c r="C523" i="1"/>
  <c r="F529" i="4"/>
  <c r="D528" i="4"/>
  <c r="D635" i="4" s="1"/>
  <c r="H479" i="1"/>
  <c r="G479" i="1"/>
  <c r="H587" i="1"/>
  <c r="G587" i="1"/>
  <c r="H575" i="1"/>
  <c r="G575" i="1"/>
  <c r="D408" i="4"/>
  <c r="C345" i="1"/>
  <c r="F593" i="4"/>
  <c r="I1477" i="1"/>
  <c r="H1235" i="1"/>
  <c r="G1235" i="1"/>
  <c r="H248" i="1"/>
  <c r="D1214" i="1" l="1"/>
  <c r="H1214" i="1" s="1"/>
  <c r="I23" i="3"/>
  <c r="F237" i="5"/>
  <c r="E175" i="5"/>
  <c r="D1152" i="1" s="1"/>
  <c r="I20" i="3"/>
  <c r="E6" i="5"/>
  <c r="H278" i="9" s="1"/>
  <c r="C1436" i="1"/>
  <c r="G1436" i="1" s="1"/>
  <c r="H29" i="3"/>
  <c r="G318" i="9"/>
  <c r="E318" i="9" s="1"/>
  <c r="E317" i="9" s="1"/>
  <c r="I28" i="3"/>
  <c r="G1524" i="1"/>
  <c r="H1518" i="1"/>
  <c r="G1518" i="1"/>
  <c r="E408" i="4"/>
  <c r="D403" i="1" s="1"/>
  <c r="F350" i="4"/>
  <c r="E407" i="4"/>
  <c r="D402" i="1" s="1"/>
  <c r="C629" i="1"/>
  <c r="F635" i="4"/>
  <c r="D291" i="4"/>
  <c r="D413" i="4"/>
  <c r="C285" i="1"/>
  <c r="G415" i="1"/>
  <c r="H21" i="3"/>
  <c r="F68" i="5"/>
  <c r="C1046" i="1"/>
  <c r="I17" i="3"/>
  <c r="E289" i="4"/>
  <c r="E290" i="4" s="1"/>
  <c r="D286" i="1" s="1"/>
  <c r="D147" i="1"/>
  <c r="G147" i="1" s="1"/>
  <c r="E412" i="4"/>
  <c r="I16" i="3"/>
  <c r="D2" i="1"/>
  <c r="H211" i="1"/>
  <c r="G211" i="1"/>
  <c r="H1299" i="1"/>
  <c r="G1299" i="1"/>
  <c r="H192" i="1"/>
  <c r="G192" i="1"/>
  <c r="B316" i="9"/>
  <c r="E315" i="9"/>
  <c r="I10" i="3" s="1"/>
  <c r="G3" i="1"/>
  <c r="H3" i="1"/>
  <c r="H1112" i="1"/>
  <c r="G1112" i="1"/>
  <c r="H1423" i="1"/>
  <c r="G1423" i="1"/>
  <c r="E635" i="4"/>
  <c r="D629" i="1" s="1"/>
  <c r="D414" i="1"/>
  <c r="G414" i="1" s="1"/>
  <c r="F151" i="4"/>
  <c r="D522" i="1"/>
  <c r="E636" i="4"/>
  <c r="D630" i="1" s="1"/>
  <c r="F141" i="6"/>
  <c r="C1435" i="1"/>
  <c r="H28" i="3"/>
  <c r="D412" i="4"/>
  <c r="F6" i="4"/>
  <c r="D290" i="4"/>
  <c r="H16" i="3"/>
  <c r="C2" i="1"/>
  <c r="H1329" i="1"/>
  <c r="G1329" i="1"/>
  <c r="H990" i="1"/>
  <c r="G990" i="1"/>
  <c r="H339" i="1"/>
  <c r="G339" i="1"/>
  <c r="G345" i="1"/>
  <c r="H345" i="1"/>
  <c r="H523" i="1"/>
  <c r="G523" i="1"/>
  <c r="B21" i="9"/>
  <c r="H619" i="1"/>
  <c r="G619" i="1"/>
  <c r="H78" i="1"/>
  <c r="G78" i="1"/>
  <c r="H1183" i="1"/>
  <c r="G1183" i="1"/>
  <c r="C522" i="1"/>
  <c r="F528" i="4"/>
  <c r="D636" i="4"/>
  <c r="D6" i="5"/>
  <c r="C985" i="1"/>
  <c r="H20" i="3"/>
  <c r="F7" i="5"/>
  <c r="K1451" i="9"/>
  <c r="G314" i="9"/>
  <c r="E314" i="9" s="1"/>
  <c r="B314" i="9" s="1"/>
  <c r="I34" i="3"/>
  <c r="C1517" i="1"/>
  <c r="H19" i="9"/>
  <c r="E19" i="9" s="1"/>
  <c r="B19" i="9" s="1"/>
  <c r="H294" i="1"/>
  <c r="G294" i="1"/>
  <c r="H561" i="1"/>
  <c r="G561" i="1"/>
  <c r="H135" i="1"/>
  <c r="G135" i="1"/>
  <c r="G1214" i="1"/>
  <c r="H148" i="1"/>
  <c r="G148" i="1"/>
  <c r="G638" i="1"/>
  <c r="H638" i="1"/>
  <c r="H259" i="1"/>
  <c r="G259" i="1"/>
  <c r="H1096" i="1"/>
  <c r="G1096" i="1"/>
  <c r="H1408" i="1"/>
  <c r="G1408" i="1"/>
  <c r="G1047" i="1"/>
  <c r="H1047" i="1"/>
  <c r="C403" i="1"/>
  <c r="H637" i="1"/>
  <c r="G637" i="1"/>
  <c r="F298" i="4"/>
  <c r="D407" i="4"/>
  <c r="C293" i="1"/>
  <c r="B313" i="9"/>
  <c r="H129" i="1"/>
  <c r="G129" i="1"/>
  <c r="H1154" i="1"/>
  <c r="G1154" i="1"/>
  <c r="D175" i="5"/>
  <c r="F176" i="5"/>
  <c r="C1153" i="1"/>
  <c r="H22" i="3"/>
  <c r="H46" i="1"/>
  <c r="G46" i="1"/>
  <c r="G1056" i="1"/>
  <c r="H1056" i="1"/>
  <c r="D984" i="1" l="1"/>
  <c r="H1436" i="1"/>
  <c r="B318" i="9"/>
  <c r="E312" i="9"/>
  <c r="H414" i="1"/>
  <c r="F408" i="4"/>
  <c r="H147" i="1"/>
  <c r="H1435" i="1"/>
  <c r="G1435" i="1"/>
  <c r="H1517" i="1"/>
  <c r="G1517" i="1"/>
  <c r="H11" i="3"/>
  <c r="E639" i="4"/>
  <c r="D407" i="1"/>
  <c r="G403" i="1"/>
  <c r="H403" i="1"/>
  <c r="D640" i="4"/>
  <c r="D415" i="4"/>
  <c r="C408" i="1"/>
  <c r="G293" i="1"/>
  <c r="H293" i="1"/>
  <c r="F407" i="4"/>
  <c r="C402" i="1"/>
  <c r="F6" i="5"/>
  <c r="G278" i="9"/>
  <c r="E278" i="9" s="1"/>
  <c r="G285" i="9"/>
  <c r="E285" i="9" s="1"/>
  <c r="B285" i="9" s="1"/>
  <c r="C984" i="1"/>
  <c r="E291" i="4"/>
  <c r="D287" i="1" s="1"/>
  <c r="E413" i="4"/>
  <c r="F413" i="4" s="1"/>
  <c r="D285" i="1"/>
  <c r="G285" i="1" s="1"/>
  <c r="F289" i="4"/>
  <c r="F290" i="4"/>
  <c r="C286" i="1"/>
  <c r="D639" i="4"/>
  <c r="D414" i="4"/>
  <c r="C407" i="1"/>
  <c r="F412" i="4"/>
  <c r="F636" i="4"/>
  <c r="C630" i="1"/>
  <c r="F291" i="4"/>
  <c r="C287" i="1"/>
  <c r="G1153" i="1"/>
  <c r="H1153" i="1"/>
  <c r="G2" i="1"/>
  <c r="H2" i="1"/>
  <c r="H9" i="3"/>
  <c r="H1046" i="1"/>
  <c r="G1046" i="1"/>
  <c r="F175" i="5"/>
  <c r="C1152" i="1"/>
  <c r="H985" i="1"/>
  <c r="G985" i="1"/>
  <c r="G522" i="1"/>
  <c r="H522" i="1"/>
  <c r="G629" i="1"/>
  <c r="H629" i="1"/>
  <c r="H285" i="1" l="1"/>
  <c r="E414" i="4"/>
  <c r="D409" i="1" s="1"/>
  <c r="E277" i="9"/>
  <c r="B278" i="9"/>
  <c r="H407" i="1"/>
  <c r="G407" i="1"/>
  <c r="C409" i="1"/>
  <c r="H286" i="1"/>
  <c r="G286" i="1"/>
  <c r="D633" i="1"/>
  <c r="N3" i="9"/>
  <c r="I11" i="3"/>
  <c r="D641" i="4"/>
  <c r="F639" i="4"/>
  <c r="C633" i="1"/>
  <c r="G287" i="1"/>
  <c r="H287" i="1"/>
  <c r="E640" i="4"/>
  <c r="E641" i="4" s="1"/>
  <c r="E415" i="4"/>
  <c r="D410" i="1" s="1"/>
  <c r="D408" i="1"/>
  <c r="F415" i="4"/>
  <c r="C410" i="1"/>
  <c r="K3" i="9"/>
  <c r="I9" i="3"/>
  <c r="G402" i="1"/>
  <c r="H402" i="1"/>
  <c r="D642" i="4"/>
  <c r="C634" i="1"/>
  <c r="H1152" i="1"/>
  <c r="G1152" i="1"/>
  <c r="H630" i="1"/>
  <c r="G630" i="1"/>
  <c r="H984" i="1"/>
  <c r="H8" i="3"/>
  <c r="G984" i="1"/>
  <c r="F414" i="4" l="1"/>
  <c r="G410" i="1"/>
  <c r="H410" i="1"/>
  <c r="D635" i="1"/>
  <c r="E642" i="4"/>
  <c r="D634" i="1"/>
  <c r="H634" i="1" s="1"/>
  <c r="F640" i="4"/>
  <c r="D646" i="4"/>
  <c r="C636" i="1"/>
  <c r="F642" i="4"/>
  <c r="G633" i="1"/>
  <c r="H633" i="1"/>
  <c r="H409" i="1"/>
  <c r="G409" i="1"/>
  <c r="D645" i="4"/>
  <c r="C635" i="1"/>
  <c r="F641" i="4"/>
  <c r="G408" i="1"/>
  <c r="M3" i="9"/>
  <c r="I8" i="3"/>
  <c r="H408" i="1"/>
  <c r="G634" i="1" l="1"/>
  <c r="D636" i="1"/>
  <c r="H636" i="1" s="1"/>
  <c r="E646" i="4"/>
  <c r="F646" i="4" s="1"/>
  <c r="G276" i="9"/>
  <c r="E276" i="9" s="1"/>
  <c r="B276" i="9" s="1"/>
  <c r="C640" i="1"/>
  <c r="H19" i="3"/>
  <c r="H635" i="1"/>
  <c r="G635" i="1"/>
  <c r="E645" i="4"/>
  <c r="H18" i="3"/>
  <c r="C639" i="1"/>
  <c r="F645" i="4"/>
  <c r="G636" i="1" l="1"/>
  <c r="I18" i="3"/>
  <c r="D639" i="1"/>
  <c r="G639" i="1" s="1"/>
  <c r="D640" i="1"/>
  <c r="H640" i="1" s="1"/>
  <c r="I19" i="3"/>
  <c r="H7" i="3"/>
  <c r="H639" i="1" l="1"/>
  <c r="G640" i="1"/>
  <c r="J3" i="9"/>
  <c r="G274" i="9" l="1"/>
  <c r="H18" i="9"/>
  <c r="G18" i="9"/>
  <c r="M272" i="9"/>
  <c r="L272" i="9"/>
  <c r="H274" i="9"/>
  <c r="K8" i="9"/>
  <c r="J8" i="9"/>
  <c r="I6" i="9"/>
  <c r="J17" i="9"/>
  <c r="J13" i="9"/>
  <c r="I13" i="9"/>
  <c r="I17" i="9"/>
  <c r="J6" i="9"/>
  <c r="I5" i="9"/>
  <c r="K7" i="9"/>
  <c r="G15" i="9"/>
  <c r="I11" i="9"/>
  <c r="K5" i="9"/>
  <c r="K13" i="9"/>
  <c r="I7" i="9"/>
  <c r="J10" i="9"/>
  <c r="J9" i="9"/>
  <c r="J12" i="9"/>
  <c r="K12" i="9"/>
  <c r="M15" i="9"/>
  <c r="K9" i="9"/>
  <c r="L15" i="9"/>
  <c r="K6" i="9"/>
  <c r="M16" i="9"/>
  <c r="H17" i="9"/>
  <c r="L16" i="9"/>
  <c r="K10" i="9"/>
  <c r="J11" i="9"/>
  <c r="I9" i="9"/>
  <c r="H16" i="9"/>
  <c r="H15" i="9"/>
  <c r="J7" i="9"/>
  <c r="J5" i="9"/>
  <c r="G16" i="9"/>
  <c r="K11" i="9"/>
  <c r="I12" i="9"/>
  <c r="I8" i="9"/>
  <c r="G17" i="9"/>
  <c r="F15" i="9" l="1"/>
  <c r="F16" i="9"/>
  <c r="E18" i="9"/>
  <c r="B18" i="9" s="1"/>
  <c r="F272" i="9"/>
  <c r="B272" i="9" s="1"/>
  <c r="E8" i="9"/>
  <c r="B8" i="9" s="1"/>
  <c r="E10" i="9"/>
  <c r="B10" i="9" s="1"/>
  <c r="E13" i="9"/>
  <c r="B13" i="9" s="1"/>
  <c r="E9" i="9"/>
  <c r="B9" i="9" s="1"/>
  <c r="E7" i="9"/>
  <c r="B7" i="9" s="1"/>
  <c r="E6" i="9"/>
  <c r="B6" i="9" s="1"/>
  <c r="E15" i="9"/>
  <c r="E17" i="9"/>
  <c r="B17" i="9" s="1"/>
  <c r="E12" i="9"/>
  <c r="B12" i="9" s="1"/>
  <c r="E11" i="9"/>
  <c r="B11" i="9" s="1"/>
  <c r="F20" i="9"/>
  <c r="E5" i="9"/>
  <c r="E16" i="9"/>
  <c r="E274" i="9"/>
  <c r="B15" i="9" l="1"/>
  <c r="F14" i="9"/>
  <c r="F3" i="9" s="1"/>
  <c r="B16" i="9"/>
  <c r="E4" i="9"/>
  <c r="B5" i="9"/>
  <c r="B274" i="9"/>
  <c r="E20" i="9"/>
  <c r="I7" i="3" s="1"/>
  <c r="E14" i="9"/>
  <c r="E3" i="9" l="1"/>
</calcChain>
</file>

<file path=xl/sharedStrings.xml><?xml version="1.0" encoding="utf-8"?>
<sst xmlns="http://schemas.openxmlformats.org/spreadsheetml/2006/main" count="4373" uniqueCount="3427">
  <si>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</si>
  <si>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</si>
  <si>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</si>
  <si>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</si>
  <si>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</si>
  <si>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</si>
  <si>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</si>
  <si>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</si>
  <si>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</si>
  <si>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</si>
  <si>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</si>
  <si>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</si>
  <si>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</si>
  <si>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</si>
  <si>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</si>
  <si>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</si>
  <si>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</si>
  <si>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</si>
  <si>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</si>
  <si>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</si>
  <si>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</si>
  <si>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</si>
  <si>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</si>
  <si>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</si>
  <si>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</si>
  <si>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</si>
  <si>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</si>
  <si>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</si>
  <si>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</si>
  <si>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</si>
  <si>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</si>
  <si>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CESTICA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</si>
  <si>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</si>
  <si>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</si>
  <si>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</si>
  <si>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</si>
  <si>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</si>
  <si>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</si>
  <si>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</si>
  <si>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</si>
  <si>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</si>
  <si>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</si>
  <si>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</si>
  <si>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</si>
  <si>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</si>
  <si>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</si>
  <si>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</si>
  <si>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</si>
  <si>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</si>
  <si>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31753 - OPĆINA CESTICA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</si>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</sst>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3587805.5400000005</v>
      </c>
      <c r="D2" s="6">
        <f>'PR-RAS'!E6</f>
        <v>3736497.15</v>
      </c>
      <c r="E2" s="6">
        <v>0</v>
      </c>
      <c r="F2" s="6">
        <v>0</v>
      </c>
      <c r="G2" s="7">
        <f t="shared" ref="G2:G264" si="0">(B2/1000)*(C2*1+D2*2)</f>
        <v>11060.79984</v>
      </c>
      <c r="H2" s="7">
        <f t="shared" ref="H2:H264" si="1">ABS(C2-ROUND(C2,0))+ABS(D2-ROUND(D2,0))</f>
        <v>0.60999999940395355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1735767.92</v>
      </c>
      <c r="D3" s="1">
        <f>'PR-RAS'!E7</f>
        <v>1831991.3000000003</v>
      </c>
      <c r="E3" s="1">
        <v>0</v>
      </c>
      <c r="F3" s="1">
        <v>0</v>
      </c>
      <c r="G3" s="2">
        <f t="shared" si="0"/>
        <v>10799.501040000001</v>
      </c>
      <c r="H3" s="2">
        <f t="shared" si="1"/>
        <v>0.38000000035390258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1678689.5</v>
      </c>
      <c r="D4" s="1">
        <f>'PR-RAS'!E8</f>
        <v>1737986.87</v>
      </c>
      <c r="E4" s="1">
        <v>0</v>
      </c>
      <c r="F4" s="1">
        <v>0</v>
      </c>
      <c r="G4" s="2">
        <f t="shared" si="0"/>
        <v>15463.989720000001</v>
      </c>
      <c r="H4" s="2">
        <f t="shared" si="1"/>
        <v>0.62999999988824129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1678689.5</v>
      </c>
      <c r="D5" s="1">
        <f>'PR-RAS'!E9</f>
        <v>1737986.87</v>
      </c>
      <c r="E5" s="1">
        <v>0</v>
      </c>
      <c r="F5" s="1">
        <v>0</v>
      </c>
      <c r="G5" s="2">
        <f t="shared" si="0"/>
        <v>20618.652960000003</v>
      </c>
      <c r="H5" s="2">
        <f t="shared" si="1"/>
        <v>0.62999999988824129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40205.65</v>
      </c>
      <c r="D19" s="1">
        <f>'PR-RAS'!E23</f>
        <v>72862.559999999998</v>
      </c>
      <c r="E19" s="1">
        <v>0</v>
      </c>
      <c r="F19" s="1">
        <v>0</v>
      </c>
      <c r="G19" s="2">
        <f t="shared" si="0"/>
        <v>3346.7538599999993</v>
      </c>
      <c r="H19" s="2">
        <f t="shared" si="1"/>
        <v>0.79000000000087311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12552.34</v>
      </c>
      <c r="D20" s="1">
        <f>'PR-RAS'!E24</f>
        <v>16142.66</v>
      </c>
      <c r="E20" s="1">
        <v>0</v>
      </c>
      <c r="F20" s="1">
        <v>0</v>
      </c>
      <c r="G20" s="2">
        <f t="shared" si="0"/>
        <v>851.91554000000008</v>
      </c>
      <c r="H20" s="2">
        <f t="shared" si="1"/>
        <v>0.68000000000029104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27653.31</v>
      </c>
      <c r="D23" s="1">
        <f>'PR-RAS'!E27</f>
        <v>56719.9</v>
      </c>
      <c r="E23" s="1">
        <v>0</v>
      </c>
      <c r="F23" s="1">
        <v>0</v>
      </c>
      <c r="G23" s="2">
        <f t="shared" si="0"/>
        <v>3104.0484200000001</v>
      </c>
      <c r="H23" s="2">
        <f t="shared" si="1"/>
        <v>0.40999999999985448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16800.02</v>
      </c>
      <c r="D25" s="1">
        <f>'PR-RAS'!E29</f>
        <v>21141.87</v>
      </c>
      <c r="E25" s="1">
        <v>0</v>
      </c>
      <c r="F25" s="1">
        <v>0</v>
      </c>
      <c r="G25" s="2">
        <f t="shared" si="0"/>
        <v>1418.0102399999998</v>
      </c>
      <c r="H25" s="2">
        <f t="shared" si="1"/>
        <v>0.15000000000145519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16800.02</v>
      </c>
      <c r="D27" s="1">
        <f>'PR-RAS'!E31</f>
        <v>21141.87</v>
      </c>
      <c r="E27" s="1">
        <v>0</v>
      </c>
      <c r="F27" s="1">
        <v>0</v>
      </c>
      <c r="G27" s="2">
        <f t="shared" si="0"/>
        <v>1536.1777599999998</v>
      </c>
      <c r="H27" s="2">
        <f t="shared" si="1"/>
        <v>0.15000000000145519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72.75</v>
      </c>
      <c r="D36" s="1">
        <f>'PR-RAS'!E40</f>
        <v>0</v>
      </c>
      <c r="E36" s="1">
        <v>0</v>
      </c>
      <c r="F36" s="1">
        <v>0</v>
      </c>
      <c r="G36" s="2">
        <f t="shared" si="0"/>
        <v>2.5462500000000001</v>
      </c>
      <c r="H36" s="2">
        <f t="shared" si="1"/>
        <v>0.25</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72.75</v>
      </c>
      <c r="D39" s="1">
        <f>'PR-RAS'!E43</f>
        <v>0</v>
      </c>
      <c r="E39" s="1">
        <v>0</v>
      </c>
      <c r="F39" s="1">
        <v>0</v>
      </c>
      <c r="G39" s="2">
        <f t="shared" si="0"/>
        <v>2.7645</v>
      </c>
      <c r="H39" s="2">
        <f t="shared" si="1"/>
        <v>0.25</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1530550.7200000002</v>
      </c>
      <c r="D46" s="1">
        <f>'PR-RAS'!E50</f>
        <v>1574595.6900000002</v>
      </c>
      <c r="E46" s="1">
        <v>0</v>
      </c>
      <c r="F46" s="1">
        <v>0</v>
      </c>
      <c r="G46" s="2">
        <f t="shared" si="0"/>
        <v>210588.39450000002</v>
      </c>
      <c r="H46" s="2">
        <f t="shared" si="1"/>
        <v>0.58999999961815774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1011976</v>
      </c>
      <c r="D55" s="1">
        <f>'PR-RAS'!E59</f>
        <v>1463710.59</v>
      </c>
      <c r="E55" s="1">
        <v>0</v>
      </c>
      <c r="F55" s="1">
        <v>0</v>
      </c>
      <c r="G55" s="2">
        <f t="shared" si="0"/>
        <v>212727.44772</v>
      </c>
      <c r="H55" s="2">
        <f t="shared" si="1"/>
        <v>0.40999999991618097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992776</v>
      </c>
      <c r="D56" s="1">
        <f>'PR-RAS'!E60</f>
        <v>1217172.56</v>
      </c>
      <c r="E56" s="1">
        <v>0</v>
      </c>
      <c r="F56" s="1">
        <v>0</v>
      </c>
      <c r="G56" s="2">
        <f t="shared" si="0"/>
        <v>188491.66160000002</v>
      </c>
      <c r="H56" s="2">
        <f t="shared" si="1"/>
        <v>0.43999999994412065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19200</v>
      </c>
      <c r="D57" s="1">
        <f>'PR-RAS'!E61</f>
        <v>246538.03</v>
      </c>
      <c r="E57" s="1">
        <v>0</v>
      </c>
      <c r="F57" s="1">
        <v>0</v>
      </c>
      <c r="G57" s="2">
        <f t="shared" si="0"/>
        <v>28687.459360000001</v>
      </c>
      <c r="H57" s="2">
        <f t="shared" si="1"/>
        <v>2.9999999998835847E-2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419835.59</v>
      </c>
      <c r="D58" s="1">
        <f>'PR-RAS'!E62</f>
        <v>62909.08</v>
      </c>
      <c r="E58" s="1">
        <v>0</v>
      </c>
      <c r="F58" s="1">
        <v>0</v>
      </c>
      <c r="G58" s="2">
        <f t="shared" si="0"/>
        <v>31102.263750000002</v>
      </c>
      <c r="H58" s="2">
        <f t="shared" si="1"/>
        <v>0.48999999997613486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14651.89</v>
      </c>
      <c r="D59" s="1">
        <f>'PR-RAS'!E63</f>
        <v>18187.54</v>
      </c>
      <c r="E59" s="1">
        <v>0</v>
      </c>
      <c r="F59" s="1">
        <v>0</v>
      </c>
      <c r="G59" s="2">
        <f t="shared" si="0"/>
        <v>2959.5642600000001</v>
      </c>
      <c r="H59" s="2">
        <f t="shared" si="1"/>
        <v>0.56999999999970896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405183.7</v>
      </c>
      <c r="D60" s="1">
        <f>'PR-RAS'!E64</f>
        <v>44721.54</v>
      </c>
      <c r="E60" s="1">
        <v>0</v>
      </c>
      <c r="F60" s="1">
        <v>0</v>
      </c>
      <c r="G60" s="2">
        <f t="shared" si="0"/>
        <v>29182.980019999999</v>
      </c>
      <c r="H60" s="2">
        <f t="shared" si="1"/>
        <v>0.75999999998748535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98739.13</v>
      </c>
      <c r="D70" s="1">
        <f>'PR-RAS'!E74</f>
        <v>47976.02</v>
      </c>
      <c r="E70" s="1">
        <v>0</v>
      </c>
      <c r="F70" s="1">
        <v>0</v>
      </c>
      <c r="G70" s="2">
        <f t="shared" si="0"/>
        <v>13433.69073</v>
      </c>
      <c r="H70" s="2">
        <f t="shared" si="1"/>
        <v>0.15000000000145519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98739.13</v>
      </c>
      <c r="D72" s="1">
        <f>'PR-RAS'!E76</f>
        <v>47976.02</v>
      </c>
      <c r="E72" s="1">
        <v>0</v>
      </c>
      <c r="F72" s="1">
        <v>0</v>
      </c>
      <c r="G72" s="2">
        <f t="shared" si="0"/>
        <v>13823.073069999997</v>
      </c>
      <c r="H72" s="2">
        <f t="shared" si="1"/>
        <v>0.15000000000145519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174287.81</v>
      </c>
      <c r="D78" s="1">
        <f>'PR-RAS'!E82</f>
        <v>191654.83</v>
      </c>
      <c r="E78" s="1">
        <v>0</v>
      </c>
      <c r="F78" s="1">
        <v>0</v>
      </c>
      <c r="G78" s="2">
        <f t="shared" si="0"/>
        <v>42935.005189999996</v>
      </c>
      <c r="H78" s="2">
        <f t="shared" si="1"/>
        <v>0.36000000001513399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357.99</v>
      </c>
      <c r="D79" s="1">
        <f>'PR-RAS'!E83</f>
        <v>1031.31</v>
      </c>
      <c r="E79" s="1">
        <v>0</v>
      </c>
      <c r="F79" s="1">
        <v>0</v>
      </c>
      <c r="G79" s="2">
        <f t="shared" si="0"/>
        <v>188.80757999999997</v>
      </c>
      <c r="H79" s="2">
        <f t="shared" si="1"/>
        <v>0.31999999999993634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357.99</v>
      </c>
      <c r="D82" s="1">
        <f>'PR-RAS'!E86</f>
        <v>1031.31</v>
      </c>
      <c r="E82" s="1">
        <v>0</v>
      </c>
      <c r="F82" s="1">
        <v>0</v>
      </c>
      <c r="G82" s="2">
        <f t="shared" si="0"/>
        <v>196.06940999999998</v>
      </c>
      <c r="H82" s="2">
        <f t="shared" si="1"/>
        <v>0.31999999999993634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173929.82</v>
      </c>
      <c r="D87" s="1">
        <f>'PR-RAS'!E91</f>
        <v>190623.52</v>
      </c>
      <c r="E87" s="1">
        <v>0</v>
      </c>
      <c r="F87" s="1">
        <v>0</v>
      </c>
      <c r="G87" s="2">
        <f t="shared" si="0"/>
        <v>47745.209959999993</v>
      </c>
      <c r="H87" s="2">
        <f t="shared" si="1"/>
        <v>0.66000000000349246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530.88</v>
      </c>
      <c r="D88" s="1">
        <f>'PR-RAS'!E92</f>
        <v>530.88</v>
      </c>
      <c r="E88" s="1">
        <v>0</v>
      </c>
      <c r="F88" s="1">
        <v>0</v>
      </c>
      <c r="G88" s="2">
        <f t="shared" si="0"/>
        <v>138.55967999999999</v>
      </c>
      <c r="H88" s="2">
        <f t="shared" si="1"/>
        <v>0.24000000000000909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21338.959999999999</v>
      </c>
      <c r="D89" s="1">
        <f>'PR-RAS'!E93</f>
        <v>27012.17</v>
      </c>
      <c r="E89" s="1">
        <v>0</v>
      </c>
      <c r="F89" s="1">
        <v>0</v>
      </c>
      <c r="G89" s="2">
        <f t="shared" si="0"/>
        <v>6631.9703999999983</v>
      </c>
      <c r="H89" s="2">
        <f t="shared" si="1"/>
        <v>0.20999999999912689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152059.98000000001</v>
      </c>
      <c r="D90" s="1">
        <f>'PR-RAS'!E94</f>
        <v>163080.47</v>
      </c>
      <c r="E90" s="1">
        <v>0</v>
      </c>
      <c r="F90" s="1">
        <v>0</v>
      </c>
      <c r="G90" s="2">
        <f t="shared" si="0"/>
        <v>42561.66188</v>
      </c>
      <c r="H90" s="2">
        <f t="shared" si="1"/>
        <v>0.48999999999068677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134079.41</v>
      </c>
      <c r="D102" s="1">
        <f>'PR-RAS'!E106</f>
        <v>118354.01000000001</v>
      </c>
      <c r="E102" s="1">
        <v>0</v>
      </c>
      <c r="F102" s="1">
        <v>0</v>
      </c>
      <c r="G102" s="2">
        <f t="shared" si="0"/>
        <v>37449.530430000006</v>
      </c>
      <c r="H102" s="2">
        <f t="shared" si="1"/>
        <v>0.42000000001280569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966.76</v>
      </c>
      <c r="D103" s="1">
        <f>'PR-RAS'!E107</f>
        <v>144.28</v>
      </c>
      <c r="E103" s="1">
        <v>0</v>
      </c>
      <c r="F103" s="1">
        <v>0</v>
      </c>
      <c r="G103" s="2">
        <f t="shared" si="0"/>
        <v>128.04263999999998</v>
      </c>
      <c r="H103" s="2">
        <f t="shared" si="1"/>
        <v>0.52000000000001023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13.72</v>
      </c>
      <c r="D106" s="1">
        <f>'PR-RAS'!E110</f>
        <v>0.82</v>
      </c>
      <c r="E106" s="1">
        <v>0</v>
      </c>
      <c r="F106" s="1">
        <v>0</v>
      </c>
      <c r="G106" s="2">
        <f t="shared" si="0"/>
        <v>1.6128</v>
      </c>
      <c r="H106" s="2">
        <f t="shared" si="1"/>
        <v>0.45999999999999941</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953.04</v>
      </c>
      <c r="D107" s="1">
        <f>'PR-RAS'!E111</f>
        <v>143.46</v>
      </c>
      <c r="E107" s="1">
        <v>0</v>
      </c>
      <c r="F107" s="1">
        <v>0</v>
      </c>
      <c r="G107" s="2">
        <f t="shared" si="0"/>
        <v>131.43575999999999</v>
      </c>
      <c r="H107" s="2">
        <f t="shared" si="1"/>
        <v>0.49999999999997158</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18671.989999999998</v>
      </c>
      <c r="D108" s="1">
        <f>'PR-RAS'!E112</f>
        <v>15118.04</v>
      </c>
      <c r="E108" s="1">
        <v>0</v>
      </c>
      <c r="F108" s="1">
        <v>0</v>
      </c>
      <c r="G108" s="2">
        <f t="shared" si="0"/>
        <v>5233.1634899999999</v>
      </c>
      <c r="H108" s="2">
        <f t="shared" si="1"/>
        <v>5.0000000002910383E-2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14846.99</v>
      </c>
      <c r="D111" s="1">
        <f>'PR-RAS'!E115</f>
        <v>5893.8</v>
      </c>
      <c r="E111" s="1">
        <v>0</v>
      </c>
      <c r="F111" s="1">
        <v>0</v>
      </c>
      <c r="G111" s="2">
        <f t="shared" si="0"/>
        <v>2929.8049000000001</v>
      </c>
      <c r="H111" s="2">
        <f t="shared" si="1"/>
        <v>0.21000000000003638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3825</v>
      </c>
      <c r="D113" s="1">
        <f>'PR-RAS'!E117</f>
        <v>9224.24</v>
      </c>
      <c r="E113" s="1">
        <v>0</v>
      </c>
      <c r="F113" s="1">
        <v>0</v>
      </c>
      <c r="G113" s="2">
        <f t="shared" si="0"/>
        <v>2494.6297599999998</v>
      </c>
      <c r="H113" s="2">
        <f t="shared" si="1"/>
        <v>0.23999999999978172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114440.66</v>
      </c>
      <c r="D116" s="1">
        <f>'PR-RAS'!E120</f>
        <v>103091.69</v>
      </c>
      <c r="E116" s="1">
        <v>0</v>
      </c>
      <c r="F116" s="1">
        <v>0</v>
      </c>
      <c r="G116" s="2">
        <f t="shared" si="0"/>
        <v>36871.76460000001</v>
      </c>
      <c r="H116" s="2">
        <f t="shared" si="1"/>
        <v>0.64999999999417923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23773.55</v>
      </c>
      <c r="D117" s="1">
        <f>'PR-RAS'!E121</f>
        <v>7190.63</v>
      </c>
      <c r="E117" s="1">
        <v>0</v>
      </c>
      <c r="F117" s="1">
        <v>0</v>
      </c>
      <c r="G117" s="2">
        <f t="shared" si="0"/>
        <v>4425.9579599999997</v>
      </c>
      <c r="H117" s="2">
        <f t="shared" si="1"/>
        <v>0.82000000000061846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90667.11</v>
      </c>
      <c r="D118" s="1">
        <f>'PR-RAS'!E122</f>
        <v>95901.06</v>
      </c>
      <c r="E118" s="1">
        <v>0</v>
      </c>
      <c r="F118" s="1">
        <v>0</v>
      </c>
      <c r="G118" s="2">
        <f t="shared" si="0"/>
        <v>33048.89991</v>
      </c>
      <c r="H118" s="2">
        <f t="shared" si="1"/>
        <v>0.16999999999825377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13119.68</v>
      </c>
      <c r="D135" s="1">
        <f>'PR-RAS'!E139</f>
        <v>19901.32</v>
      </c>
      <c r="E135" s="1">
        <v>0</v>
      </c>
      <c r="F135" s="1">
        <v>0</v>
      </c>
      <c r="G135" s="2">
        <f t="shared" si="0"/>
        <v>7091.5908800000007</v>
      </c>
      <c r="H135" s="2">
        <f t="shared" si="1"/>
        <v>0.63999999999941792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455.94</v>
      </c>
      <c r="D136" s="1">
        <f>'PR-RAS'!E140</f>
        <v>482.37</v>
      </c>
      <c r="E136" s="1">
        <v>0</v>
      </c>
      <c r="F136" s="1">
        <v>0</v>
      </c>
      <c r="G136" s="2">
        <f t="shared" si="0"/>
        <v>191.79180000000002</v>
      </c>
      <c r="H136" s="2">
        <f t="shared" si="1"/>
        <v>0.43000000000000682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455.94</v>
      </c>
      <c r="D145" s="1">
        <f>'PR-RAS'!E149</f>
        <v>482.37</v>
      </c>
      <c r="E145" s="1">
        <v>0</v>
      </c>
      <c r="F145" s="1">
        <v>0</v>
      </c>
      <c r="G145" s="2">
        <f t="shared" si="0"/>
        <v>204.57792000000001</v>
      </c>
      <c r="H145" s="2">
        <f t="shared" si="1"/>
        <v>0.43000000000000682</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12663.74</v>
      </c>
      <c r="D146" s="1">
        <f>'PR-RAS'!E150</f>
        <v>19418.95</v>
      </c>
      <c r="E146" s="1">
        <v>0</v>
      </c>
      <c r="F146" s="1">
        <v>0</v>
      </c>
      <c r="G146" s="2">
        <f t="shared" si="0"/>
        <v>7467.737799999999</v>
      </c>
      <c r="H146" s="2">
        <f t="shared" si="1"/>
        <v>0.30999999999949068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2754527.4499999997</v>
      </c>
      <c r="D147" s="1">
        <f>'PR-RAS'!E151</f>
        <v>2887942.27</v>
      </c>
      <c r="E147" s="1">
        <v>0</v>
      </c>
      <c r="F147" s="1">
        <v>0</v>
      </c>
      <c r="G147" s="2">
        <f t="shared" si="0"/>
        <v>1245440.1505400001</v>
      </c>
      <c r="H147" s="2">
        <f t="shared" si="1"/>
        <v>0.71999999973922968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253716.17</v>
      </c>
      <c r="D148" s="1">
        <f>'PR-RAS'!E152</f>
        <v>367419.89</v>
      </c>
      <c r="E148" s="1">
        <v>0</v>
      </c>
      <c r="F148" s="1">
        <v>0</v>
      </c>
      <c r="G148" s="2">
        <f t="shared" si="0"/>
        <v>145317.72464999999</v>
      </c>
      <c r="H148" s="2">
        <f t="shared" si="1"/>
        <v>0.27999999999883585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200387.4</v>
      </c>
      <c r="D149" s="1">
        <f>'PR-RAS'!E153</f>
        <v>285625.59000000003</v>
      </c>
      <c r="E149" s="1">
        <v>0</v>
      </c>
      <c r="F149" s="1">
        <v>0</v>
      </c>
      <c r="G149" s="2">
        <f t="shared" si="0"/>
        <v>114202.50984</v>
      </c>
      <c r="H149" s="2">
        <f t="shared" si="1"/>
        <v>0.80999999996856786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200387.4</v>
      </c>
      <c r="D150" s="1">
        <f>'PR-RAS'!E154</f>
        <v>285625.59000000003</v>
      </c>
      <c r="E150" s="1">
        <v>0</v>
      </c>
      <c r="F150" s="1">
        <v>0</v>
      </c>
      <c r="G150" s="2">
        <f t="shared" si="0"/>
        <v>114974.14842000001</v>
      </c>
      <c r="H150" s="2">
        <f t="shared" si="1"/>
        <v>0.80999999996856786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22800.45</v>
      </c>
      <c r="D154" s="1">
        <f>'PR-RAS'!E158</f>
        <v>34666.1</v>
      </c>
      <c r="E154" s="1">
        <v>0</v>
      </c>
      <c r="F154" s="1">
        <v>0</v>
      </c>
      <c r="G154" s="2">
        <f t="shared" si="0"/>
        <v>14096.29545</v>
      </c>
      <c r="H154" s="2">
        <f t="shared" si="1"/>
        <v>0.5499999999992724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30528.32</v>
      </c>
      <c r="D155" s="1">
        <f>'PR-RAS'!E159</f>
        <v>47128.2</v>
      </c>
      <c r="E155" s="1">
        <v>0</v>
      </c>
      <c r="F155" s="1">
        <v>0</v>
      </c>
      <c r="G155" s="2">
        <f t="shared" si="0"/>
        <v>19216.846880000001</v>
      </c>
      <c r="H155" s="2">
        <f t="shared" si="1"/>
        <v>0.51999999999679858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30528.32</v>
      </c>
      <c r="D157" s="1">
        <f>'PR-RAS'!E161</f>
        <v>47128.2</v>
      </c>
      <c r="E157" s="1">
        <v>0</v>
      </c>
      <c r="F157" s="1">
        <v>0</v>
      </c>
      <c r="G157" s="2">
        <f t="shared" si="0"/>
        <v>19466.41632</v>
      </c>
      <c r="H157" s="2">
        <f t="shared" si="1"/>
        <v>0.51999999999679858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1491243.5699999998</v>
      </c>
      <c r="D159" s="1">
        <f>'PR-RAS'!E163</f>
        <v>1341556.4400000002</v>
      </c>
      <c r="E159" s="1">
        <v>0</v>
      </c>
      <c r="F159" s="1">
        <v>0</v>
      </c>
      <c r="G159" s="2">
        <f t="shared" si="0"/>
        <v>659548.31910000008</v>
      </c>
      <c r="H159" s="2">
        <f t="shared" si="1"/>
        <v>0.87000000034458935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15678.210000000001</v>
      </c>
      <c r="D160" s="1">
        <f>'PR-RAS'!E164</f>
        <v>28509.75</v>
      </c>
      <c r="E160" s="1">
        <v>0</v>
      </c>
      <c r="F160" s="1">
        <v>0</v>
      </c>
      <c r="G160" s="2">
        <f t="shared" si="0"/>
        <v>11558.935890000001</v>
      </c>
      <c r="H160" s="2">
        <f t="shared" si="1"/>
        <v>0.46000000000094587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2454.35</v>
      </c>
      <c r="D161" s="1">
        <f>'PR-RAS'!E165</f>
        <v>3935</v>
      </c>
      <c r="E161" s="1">
        <v>0</v>
      </c>
      <c r="F161" s="1">
        <v>0</v>
      </c>
      <c r="G161" s="2">
        <f t="shared" si="0"/>
        <v>1651.8960000000002</v>
      </c>
      <c r="H161" s="2">
        <f t="shared" si="1"/>
        <v>0.34999999999990905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8262.85</v>
      </c>
      <c r="D162" s="1">
        <f>'PR-RAS'!E166</f>
        <v>8331.0499999999993</v>
      </c>
      <c r="E162" s="1">
        <v>0</v>
      </c>
      <c r="F162" s="1">
        <v>0</v>
      </c>
      <c r="G162" s="2">
        <f t="shared" si="0"/>
        <v>4012.9169499999998</v>
      </c>
      <c r="H162" s="2">
        <f t="shared" si="1"/>
        <v>0.19999999999890861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495</v>
      </c>
      <c r="D163" s="1">
        <f>'PR-RAS'!E167</f>
        <v>1911.5</v>
      </c>
      <c r="E163" s="1">
        <v>0</v>
      </c>
      <c r="F163" s="1">
        <v>0</v>
      </c>
      <c r="G163" s="2">
        <f t="shared" si="0"/>
        <v>699.51600000000008</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4466.01</v>
      </c>
      <c r="D164" s="1">
        <f>'PR-RAS'!E168</f>
        <v>14332.2</v>
      </c>
      <c r="E164" s="1">
        <v>0</v>
      </c>
      <c r="F164" s="1">
        <v>0</v>
      </c>
      <c r="G164" s="2">
        <f t="shared" si="0"/>
        <v>5400.2568300000012</v>
      </c>
      <c r="H164" s="2">
        <f t="shared" si="1"/>
        <v>0.21000000000094587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56139.799999999996</v>
      </c>
      <c r="D165" s="1">
        <f>'PR-RAS'!E169</f>
        <v>61104.05</v>
      </c>
      <c r="E165" s="1">
        <v>0</v>
      </c>
      <c r="F165" s="1">
        <v>0</v>
      </c>
      <c r="G165" s="2">
        <f t="shared" si="0"/>
        <v>29249.0556</v>
      </c>
      <c r="H165" s="2">
        <f t="shared" si="1"/>
        <v>0.25000000000727596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5314.57</v>
      </c>
      <c r="D166" s="1">
        <f>'PR-RAS'!E170</f>
        <v>4223.18</v>
      </c>
      <c r="E166" s="1">
        <v>0</v>
      </c>
      <c r="F166" s="1">
        <v>0</v>
      </c>
      <c r="G166" s="2">
        <f t="shared" si="0"/>
        <v>2270.5534500000003</v>
      </c>
      <c r="H166" s="2">
        <f t="shared" si="1"/>
        <v>0.61000000000058208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43726.239999999998</v>
      </c>
      <c r="D168" s="1">
        <f>'PR-RAS'!E172</f>
        <v>45765.88</v>
      </c>
      <c r="E168" s="1">
        <v>0</v>
      </c>
      <c r="F168" s="1">
        <v>0</v>
      </c>
      <c r="G168" s="2">
        <f t="shared" si="0"/>
        <v>22588.086000000003</v>
      </c>
      <c r="H168" s="2">
        <f t="shared" si="1"/>
        <v>0.36000000000058208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7098.99</v>
      </c>
      <c r="D169" s="1">
        <f>'PR-RAS'!E173</f>
        <v>10449.77</v>
      </c>
      <c r="E169" s="1">
        <v>0</v>
      </c>
      <c r="F169" s="1">
        <v>0</v>
      </c>
      <c r="G169" s="2">
        <f t="shared" si="0"/>
        <v>4703.7530400000005</v>
      </c>
      <c r="H169" s="2">
        <f t="shared" si="1"/>
        <v>0.23999999999978172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665.22</v>
      </c>
      <c r="E170" s="1">
        <v>0</v>
      </c>
      <c r="F170" s="1">
        <v>0</v>
      </c>
      <c r="G170" s="2">
        <f t="shared" si="0"/>
        <v>224.84436000000002</v>
      </c>
      <c r="H170" s="2">
        <f t="shared" si="1"/>
        <v>0.22000000000002728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1268402.6099999999</v>
      </c>
      <c r="D173" s="1">
        <f>'PR-RAS'!E177</f>
        <v>1115329.79</v>
      </c>
      <c r="E173" s="1">
        <v>0</v>
      </c>
      <c r="F173" s="1">
        <v>0</v>
      </c>
      <c r="G173" s="2">
        <f t="shared" si="0"/>
        <v>601838.69667999994</v>
      </c>
      <c r="H173" s="2">
        <f t="shared" si="1"/>
        <v>0.60000000009313226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13896.89</v>
      </c>
      <c r="D174" s="1">
        <f>'PR-RAS'!E178</f>
        <v>15064.52</v>
      </c>
      <c r="E174" s="1">
        <v>0</v>
      </c>
      <c r="F174" s="1">
        <v>0</v>
      </c>
      <c r="G174" s="2">
        <f t="shared" si="0"/>
        <v>7616.4858899999999</v>
      </c>
      <c r="H174" s="2">
        <f t="shared" si="1"/>
        <v>0.59000000000014552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232045.07</v>
      </c>
      <c r="D175" s="1">
        <f>'PR-RAS'!E179</f>
        <v>445475.17</v>
      </c>
      <c r="E175" s="1">
        <v>0</v>
      </c>
      <c r="F175" s="1">
        <v>0</v>
      </c>
      <c r="G175" s="2">
        <f t="shared" si="0"/>
        <v>195401.20133999997</v>
      </c>
      <c r="H175" s="2">
        <f t="shared" si="1"/>
        <v>0.23999999999068677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73287.66</v>
      </c>
      <c r="D176" s="1">
        <f>'PR-RAS'!E180</f>
        <v>90958.03</v>
      </c>
      <c r="E176" s="1">
        <v>0</v>
      </c>
      <c r="F176" s="1">
        <v>0</v>
      </c>
      <c r="G176" s="2">
        <f t="shared" si="0"/>
        <v>44660.650999999998</v>
      </c>
      <c r="H176" s="2">
        <f t="shared" si="1"/>
        <v>0.36999999999534339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27883.66</v>
      </c>
      <c r="D177" s="1">
        <f>'PR-RAS'!E181</f>
        <v>26490.85</v>
      </c>
      <c r="E177" s="1">
        <v>0</v>
      </c>
      <c r="F177" s="1">
        <v>0</v>
      </c>
      <c r="G177" s="2">
        <f t="shared" si="0"/>
        <v>14232.30336</v>
      </c>
      <c r="H177" s="2">
        <f t="shared" si="1"/>
        <v>0.49000000000160071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88587.57</v>
      </c>
      <c r="D178" s="1">
        <f>'PR-RAS'!E182</f>
        <v>98038.27</v>
      </c>
      <c r="E178" s="1">
        <v>0</v>
      </c>
      <c r="F178" s="1">
        <v>0</v>
      </c>
      <c r="G178" s="2">
        <f t="shared" si="0"/>
        <v>50385.547469999998</v>
      </c>
      <c r="H178" s="2">
        <f t="shared" si="1"/>
        <v>0.69999999999708962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25930.43</v>
      </c>
      <c r="D179" s="1">
        <f>'PR-RAS'!E183</f>
        <v>42873.61</v>
      </c>
      <c r="E179" s="1">
        <v>0</v>
      </c>
      <c r="F179" s="1">
        <v>0</v>
      </c>
      <c r="G179" s="2">
        <f t="shared" si="0"/>
        <v>19878.6217</v>
      </c>
      <c r="H179" s="2">
        <f t="shared" si="1"/>
        <v>0.81999999999970896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247946.41</v>
      </c>
      <c r="D180" s="1">
        <f>'PR-RAS'!E184</f>
        <v>241709.48</v>
      </c>
      <c r="E180" s="1">
        <v>0</v>
      </c>
      <c r="F180" s="1">
        <v>0</v>
      </c>
      <c r="G180" s="2">
        <f t="shared" si="0"/>
        <v>130914.40122999999</v>
      </c>
      <c r="H180" s="2">
        <f t="shared" si="1"/>
        <v>0.89000000001396984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2572.1799999999998</v>
      </c>
      <c r="D181" s="1">
        <f>'PR-RAS'!E185</f>
        <v>6253.56</v>
      </c>
      <c r="E181" s="1">
        <v>0</v>
      </c>
      <c r="F181" s="1">
        <v>0</v>
      </c>
      <c r="G181" s="2">
        <f t="shared" si="0"/>
        <v>2714.2739999999999</v>
      </c>
      <c r="H181" s="2">
        <f t="shared" si="1"/>
        <v>0.61999999999943611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556252.74</v>
      </c>
      <c r="D182" s="1">
        <f>'PR-RAS'!E186</f>
        <v>148466.29999999999</v>
      </c>
      <c r="E182" s="1">
        <v>0</v>
      </c>
      <c r="F182" s="1">
        <v>0</v>
      </c>
      <c r="G182" s="2">
        <f t="shared" si="0"/>
        <v>154426.54653999998</v>
      </c>
      <c r="H182" s="2">
        <f t="shared" si="1"/>
        <v>0.55999999999767169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151022.95000000001</v>
      </c>
      <c r="D184" s="1">
        <f>'PR-RAS'!E188</f>
        <v>136612.85</v>
      </c>
      <c r="E184" s="1">
        <v>0</v>
      </c>
      <c r="F184" s="1">
        <v>0</v>
      </c>
      <c r="G184" s="2">
        <f t="shared" si="0"/>
        <v>77637.502950000009</v>
      </c>
      <c r="H184" s="2">
        <f t="shared" si="1"/>
        <v>0.1999999999825377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30294.9</v>
      </c>
      <c r="D185" s="1">
        <f>'PR-RAS'!E189</f>
        <v>32402.67</v>
      </c>
      <c r="E185" s="1">
        <v>0</v>
      </c>
      <c r="F185" s="1">
        <v>0</v>
      </c>
      <c r="G185" s="2">
        <f t="shared" si="0"/>
        <v>17498.444159999999</v>
      </c>
      <c r="H185" s="2">
        <f t="shared" si="1"/>
        <v>0.43000000000029104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4325.9799999999996</v>
      </c>
      <c r="D186" s="1">
        <f>'PR-RAS'!E190</f>
        <v>5765.12</v>
      </c>
      <c r="E186" s="1">
        <v>0</v>
      </c>
      <c r="F186" s="1">
        <v>0</v>
      </c>
      <c r="G186" s="2">
        <f t="shared" si="0"/>
        <v>2933.4006999999997</v>
      </c>
      <c r="H186" s="2">
        <f t="shared" si="1"/>
        <v>0.14000000000032742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8146.85</v>
      </c>
      <c r="D187" s="1">
        <f>'PR-RAS'!E191</f>
        <v>11679.21</v>
      </c>
      <c r="E187" s="1">
        <v>0</v>
      </c>
      <c r="F187" s="1">
        <v>0</v>
      </c>
      <c r="G187" s="2">
        <f t="shared" si="0"/>
        <v>5859.9802199999995</v>
      </c>
      <c r="H187" s="2">
        <f t="shared" si="1"/>
        <v>0.35999999999876309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4327.24</v>
      </c>
      <c r="D188" s="1">
        <f>'PR-RAS'!E192</f>
        <v>4327.24</v>
      </c>
      <c r="E188" s="1">
        <v>0</v>
      </c>
      <c r="F188" s="1">
        <v>0</v>
      </c>
      <c r="G188" s="2">
        <f t="shared" si="0"/>
        <v>2427.5816399999999</v>
      </c>
      <c r="H188" s="2">
        <f t="shared" si="1"/>
        <v>0.47999999999956344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1029.71</v>
      </c>
      <c r="D189" s="1">
        <f>'PR-RAS'!E193</f>
        <v>2495.61</v>
      </c>
      <c r="E189" s="1">
        <v>0</v>
      </c>
      <c r="F189" s="1">
        <v>0</v>
      </c>
      <c r="G189" s="2">
        <f t="shared" si="0"/>
        <v>1131.9348400000001</v>
      </c>
      <c r="H189" s="2">
        <f t="shared" si="1"/>
        <v>0.67999999999983629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102898.27</v>
      </c>
      <c r="D191" s="1">
        <f>'PR-RAS'!E195</f>
        <v>79943</v>
      </c>
      <c r="E191" s="1">
        <v>0</v>
      </c>
      <c r="F191" s="1">
        <v>0</v>
      </c>
      <c r="G191" s="2">
        <f t="shared" si="0"/>
        <v>49929.011300000006</v>
      </c>
      <c r="H191" s="2">
        <f t="shared" si="1"/>
        <v>0.27000000000407454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164808.58000000002</v>
      </c>
      <c r="D192" s="1">
        <f>'PR-RAS'!E196</f>
        <v>107332.90000000001</v>
      </c>
      <c r="E192" s="1">
        <v>0</v>
      </c>
      <c r="F192" s="1">
        <v>0</v>
      </c>
      <c r="G192" s="2">
        <f t="shared" si="0"/>
        <v>72479.606580000007</v>
      </c>
      <c r="H192" s="2">
        <f t="shared" si="1"/>
        <v>0.51999999997497071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15962.43</v>
      </c>
      <c r="D198" s="1">
        <f>'PR-RAS'!E202</f>
        <v>24676</v>
      </c>
      <c r="E198" s="1">
        <v>0</v>
      </c>
      <c r="F198" s="1">
        <v>0</v>
      </c>
      <c r="G198" s="2">
        <f t="shared" si="0"/>
        <v>12866.942710000001</v>
      </c>
      <c r="H198" s="2">
        <f t="shared" si="1"/>
        <v>0.43000000000029104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15962.43</v>
      </c>
      <c r="D201" s="1">
        <f>'PR-RAS'!E205</f>
        <v>24676</v>
      </c>
      <c r="E201" s="1">
        <v>0</v>
      </c>
      <c r="F201" s="1">
        <v>0</v>
      </c>
      <c r="G201" s="2">
        <f t="shared" si="0"/>
        <v>13062.886</v>
      </c>
      <c r="H201" s="2">
        <f t="shared" si="1"/>
        <v>0.43000000000029104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148846.15000000002</v>
      </c>
      <c r="D206" s="1">
        <f>'PR-RAS'!E210</f>
        <v>82656.900000000009</v>
      </c>
      <c r="E206" s="1">
        <v>0</v>
      </c>
      <c r="F206" s="1">
        <v>0</v>
      </c>
      <c r="G206" s="2">
        <f t="shared" si="0"/>
        <v>64402.789750000011</v>
      </c>
      <c r="H206" s="2">
        <f t="shared" si="1"/>
        <v>0.25000000001455192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5034.0200000000004</v>
      </c>
      <c r="D207" s="1">
        <f>'PR-RAS'!E211</f>
        <v>15281.41</v>
      </c>
      <c r="E207" s="1">
        <v>0</v>
      </c>
      <c r="F207" s="1">
        <v>0</v>
      </c>
      <c r="G207" s="2">
        <f t="shared" si="0"/>
        <v>7332.9490399999986</v>
      </c>
      <c r="H207" s="2">
        <f t="shared" si="1"/>
        <v>0.43000000000029104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5182.99</v>
      </c>
      <c r="D209" s="1">
        <f>'PR-RAS'!E213</f>
        <v>36.92</v>
      </c>
      <c r="E209" s="1">
        <v>0</v>
      </c>
      <c r="F209" s="1">
        <v>0</v>
      </c>
      <c r="G209" s="2">
        <f t="shared" si="0"/>
        <v>1093.4206399999998</v>
      </c>
      <c r="H209" s="2">
        <f t="shared" si="1"/>
        <v>9.0000000000216573E-2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138629.14000000001</v>
      </c>
      <c r="D210" s="1">
        <f>'PR-RAS'!E214</f>
        <v>67338.570000000007</v>
      </c>
      <c r="E210" s="1">
        <v>0</v>
      </c>
      <c r="F210" s="1">
        <v>0</v>
      </c>
      <c r="G210" s="2">
        <f t="shared" si="0"/>
        <v>57121.012520000004</v>
      </c>
      <c r="H210" s="2">
        <f t="shared" si="1"/>
        <v>0.57000000000698492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10937.86</v>
      </c>
      <c r="D211" s="1">
        <f>'PR-RAS'!E215</f>
        <v>2300.04</v>
      </c>
      <c r="E211" s="1">
        <v>0</v>
      </c>
      <c r="F211" s="1">
        <v>0</v>
      </c>
      <c r="G211" s="2">
        <f t="shared" si="0"/>
        <v>3262.9674</v>
      </c>
      <c r="H211" s="2">
        <f t="shared" si="1"/>
        <v>0.17999999999938154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10937.86</v>
      </c>
      <c r="D215" s="1">
        <f>'PR-RAS'!E219</f>
        <v>2300.04</v>
      </c>
      <c r="E215" s="1">
        <v>0</v>
      </c>
      <c r="F215" s="1">
        <v>0</v>
      </c>
      <c r="G215" s="2">
        <f t="shared" si="0"/>
        <v>3325.1191600000002</v>
      </c>
      <c r="H215" s="2">
        <f t="shared" si="1"/>
        <v>0.17999999999938154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10937.86</v>
      </c>
      <c r="D218" s="1">
        <f>'PR-RAS'!E222</f>
        <v>2300.04</v>
      </c>
      <c r="E218" s="1">
        <v>0</v>
      </c>
      <c r="F218" s="1">
        <v>0</v>
      </c>
      <c r="G218" s="2">
        <f t="shared" si="0"/>
        <v>3371.7329800000002</v>
      </c>
      <c r="H218" s="2">
        <f t="shared" si="1"/>
        <v>0.17999999999938154</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38850.69</v>
      </c>
      <c r="D220" s="1">
        <f>'PR-RAS'!E224</f>
        <v>57675.95</v>
      </c>
      <c r="E220" s="1">
        <v>0</v>
      </c>
      <c r="F220" s="1">
        <v>0</v>
      </c>
      <c r="G220" s="2">
        <f t="shared" si="0"/>
        <v>33770.367209999997</v>
      </c>
      <c r="H220" s="2">
        <f t="shared" si="1"/>
        <v>0.36000000000058208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13125</v>
      </c>
      <c r="E227" s="1">
        <v>0</v>
      </c>
      <c r="F227" s="1">
        <v>0</v>
      </c>
      <c r="G227" s="2">
        <f t="shared" si="0"/>
        <v>5932.5</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13125</v>
      </c>
      <c r="E229" s="1">
        <v>0</v>
      </c>
      <c r="F229" s="1">
        <v>0</v>
      </c>
      <c r="G229" s="2">
        <f t="shared" si="0"/>
        <v>5985</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38850.69</v>
      </c>
      <c r="D232" s="1">
        <f>'PR-RAS'!E236</f>
        <v>44550.95</v>
      </c>
      <c r="E232" s="1">
        <v>0</v>
      </c>
      <c r="F232" s="1">
        <v>0</v>
      </c>
      <c r="G232" s="2">
        <f t="shared" si="0"/>
        <v>29557.048289999999</v>
      </c>
      <c r="H232" s="2">
        <f t="shared" si="1"/>
        <v>0.36000000000058208</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38850.69</v>
      </c>
      <c r="D233" s="1">
        <f>'PR-RAS'!E237</f>
        <v>44550.95</v>
      </c>
      <c r="E233" s="1">
        <v>0</v>
      </c>
      <c r="F233" s="1">
        <v>0</v>
      </c>
      <c r="G233" s="2">
        <f t="shared" si="0"/>
        <v>29685.00088</v>
      </c>
      <c r="H233" s="2">
        <f t="shared" si="1"/>
        <v>0.36000000000058208</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431640.37</v>
      </c>
      <c r="D248" s="1">
        <f>'PR-RAS'!E252</f>
        <v>582553.55000000005</v>
      </c>
      <c r="E248" s="1">
        <v>0</v>
      </c>
      <c r="F248" s="1">
        <v>0</v>
      </c>
      <c r="G248" s="2">
        <f t="shared" si="0"/>
        <v>394396.62509000005</v>
      </c>
      <c r="H248" s="2">
        <f t="shared" si="1"/>
        <v>0.81999999994877726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431640.37</v>
      </c>
      <c r="D255" s="1">
        <f>'PR-RAS'!E259</f>
        <v>582553.55000000005</v>
      </c>
      <c r="E255" s="1">
        <v>0</v>
      </c>
      <c r="F255" s="1">
        <v>0</v>
      </c>
      <c r="G255" s="2">
        <f t="shared" si="0"/>
        <v>405573.85738000006</v>
      </c>
      <c r="H255" s="2">
        <f t="shared" si="1"/>
        <v>0.81999999994877726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349944.89</v>
      </c>
      <c r="D256" s="1">
        <f>'PR-RAS'!E260</f>
        <v>497544.95</v>
      </c>
      <c r="E256" s="1">
        <v>0</v>
      </c>
      <c r="F256" s="1">
        <v>0</v>
      </c>
      <c r="G256" s="2">
        <f t="shared" si="0"/>
        <v>342983.87145000004</v>
      </c>
      <c r="H256" s="2">
        <f t="shared" si="1"/>
        <v>0.15999999997438863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81695.48</v>
      </c>
      <c r="D257" s="1">
        <f>'PR-RAS'!E261</f>
        <v>85008.6</v>
      </c>
      <c r="E257" s="1">
        <v>0</v>
      </c>
      <c r="F257" s="1">
        <v>0</v>
      </c>
      <c r="G257" s="2">
        <f t="shared" si="0"/>
        <v>64438.446080000002</v>
      </c>
      <c r="H257" s="2">
        <f t="shared" si="1"/>
        <v>0.8799999999901047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363330.20999999996</v>
      </c>
      <c r="D259" s="1">
        <f>'PR-RAS'!E263</f>
        <v>429103.5</v>
      </c>
      <c r="E259" s="1">
        <v>0</v>
      </c>
      <c r="F259" s="1">
        <v>0</v>
      </c>
      <c r="G259" s="2">
        <f t="shared" si="0"/>
        <v>315156.60018000001</v>
      </c>
      <c r="H259" s="2">
        <f t="shared" si="1"/>
        <v>0.7099999999627471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202175.74</v>
      </c>
      <c r="D260" s="1">
        <f>'PR-RAS'!E264</f>
        <v>315042.07</v>
      </c>
      <c r="E260" s="1">
        <v>0</v>
      </c>
      <c r="F260" s="1">
        <v>0</v>
      </c>
      <c r="G260" s="2">
        <f t="shared" si="0"/>
        <v>215555.30892000001</v>
      </c>
      <c r="H260" s="2">
        <f t="shared" si="1"/>
        <v>0.33000000001629815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202175.74</v>
      </c>
      <c r="D261" s="1">
        <f>'PR-RAS'!E265</f>
        <v>315042.07</v>
      </c>
      <c r="E261" s="1">
        <v>0</v>
      </c>
      <c r="F261" s="1">
        <v>0</v>
      </c>
      <c r="G261" s="2">
        <f t="shared" si="0"/>
        <v>216387.56880000001</v>
      </c>
      <c r="H261" s="2">
        <f t="shared" si="1"/>
        <v>0.33000000001629815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102109.36</v>
      </c>
      <c r="D264" s="1">
        <f>'PR-RAS'!E268</f>
        <v>74486.25</v>
      </c>
      <c r="E264" s="1">
        <v>0</v>
      </c>
      <c r="F264" s="1">
        <v>0</v>
      </c>
      <c r="G264" s="2">
        <f t="shared" si="0"/>
        <v>66034.529179999998</v>
      </c>
      <c r="H264" s="2">
        <f t="shared" si="1"/>
        <v>0.61000000000058208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102109.36</v>
      </c>
      <c r="D265" s="1">
        <f>'PR-RAS'!E269</f>
        <v>74486.25</v>
      </c>
      <c r="E265" s="1">
        <v>0</v>
      </c>
      <c r="F265" s="1">
        <v>0</v>
      </c>
      <c r="G265" s="2">
        <f t="shared" ref="G265:G521" si="8">(B265/1000)*(C265*1+D265*2)</f>
        <v>66285.611040000003</v>
      </c>
      <c r="H265" s="2">
        <f t="shared" ref="H265:H521" si="9">ABS(C265-ROUND(C265,0))+ABS(D265-ROUND(D265,0))</f>
        <v>0.61000000000058208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10342.5</v>
      </c>
      <c r="D269" s="1">
        <f>'PR-RAS'!E273</f>
        <v>0</v>
      </c>
      <c r="E269" s="1">
        <v>0</v>
      </c>
      <c r="F269" s="1">
        <v>0</v>
      </c>
      <c r="G269" s="2">
        <f t="shared" si="8"/>
        <v>2771.79</v>
      </c>
      <c r="H269" s="2">
        <f t="shared" si="9"/>
        <v>0.5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10342.5</v>
      </c>
      <c r="D270" s="1">
        <f>'PR-RAS'!E274</f>
        <v>0</v>
      </c>
      <c r="E270" s="1">
        <v>0</v>
      </c>
      <c r="F270" s="1">
        <v>0</v>
      </c>
      <c r="G270" s="2">
        <f t="shared" si="8"/>
        <v>2782.1325000000002</v>
      </c>
      <c r="H270" s="2">
        <f t="shared" si="9"/>
        <v>0.5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48702.61</v>
      </c>
      <c r="D275" s="1">
        <f>'PR-RAS'!E279</f>
        <v>39575.18</v>
      </c>
      <c r="E275" s="1">
        <v>0</v>
      </c>
      <c r="F275" s="1">
        <v>0</v>
      </c>
      <c r="G275" s="2">
        <f t="shared" si="8"/>
        <v>35031.713780000005</v>
      </c>
      <c r="H275" s="2">
        <f t="shared" si="9"/>
        <v>0.56999999999970896</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48702.61</v>
      </c>
      <c r="D276" s="1">
        <f>'PR-RAS'!E280</f>
        <v>39575.18</v>
      </c>
      <c r="E276" s="1">
        <v>0</v>
      </c>
      <c r="F276" s="1">
        <v>0</v>
      </c>
      <c r="G276" s="2">
        <f t="shared" si="8"/>
        <v>35159.566750000005</v>
      </c>
      <c r="H276" s="2">
        <f t="shared" si="9"/>
        <v>0.56999999999970896</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2754527.4499999997</v>
      </c>
      <c r="D285" s="1">
        <f>'PR-RAS'!E289</f>
        <v>2887942.27</v>
      </c>
      <c r="E285" s="1">
        <v>0</v>
      </c>
      <c r="F285" s="1">
        <v>0</v>
      </c>
      <c r="G285" s="2">
        <f t="shared" si="8"/>
        <v>2422637.0051599997</v>
      </c>
      <c r="H285" s="2">
        <f t="shared" si="9"/>
        <v>0.71999999973922968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833278.09000000078</v>
      </c>
      <c r="D286" s="1">
        <f>'PR-RAS'!E290</f>
        <v>848554.87999999989</v>
      </c>
      <c r="E286" s="1">
        <v>0</v>
      </c>
      <c r="F286" s="1">
        <v>0</v>
      </c>
      <c r="G286" s="2">
        <f t="shared" si="8"/>
        <v>721160.53725000005</v>
      </c>
      <c r="H286" s="2">
        <f t="shared" si="9"/>
        <v>0.21000000089406967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9617.9800000000014</v>
      </c>
      <c r="D293" s="1">
        <f>'PR-RAS'!E298</f>
        <v>95272.67</v>
      </c>
      <c r="E293" s="1">
        <v>0</v>
      </c>
      <c r="F293" s="1">
        <v>0</v>
      </c>
      <c r="G293" s="2">
        <f t="shared" si="8"/>
        <v>58447.689440000002</v>
      </c>
      <c r="H293" s="2">
        <f t="shared" si="9"/>
        <v>0.3500000000003638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3524.4</v>
      </c>
      <c r="D294" s="1">
        <f>'PR-RAS'!E299</f>
        <v>78377.73</v>
      </c>
      <c r="E294" s="1">
        <v>0</v>
      </c>
      <c r="F294" s="1">
        <v>0</v>
      </c>
      <c r="G294" s="2">
        <f t="shared" si="8"/>
        <v>46961.998979999997</v>
      </c>
      <c r="H294" s="2">
        <f t="shared" si="9"/>
        <v>0.67000000000416549</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3524.4</v>
      </c>
      <c r="D295" s="1">
        <f>'PR-RAS'!E300</f>
        <v>78377.73</v>
      </c>
      <c r="E295" s="1">
        <v>0</v>
      </c>
      <c r="F295" s="1">
        <v>0</v>
      </c>
      <c r="G295" s="2">
        <f t="shared" si="8"/>
        <v>47122.278839999992</v>
      </c>
      <c r="H295" s="2">
        <f t="shared" si="9"/>
        <v>0.67000000000416549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3524.4</v>
      </c>
      <c r="D296" s="1">
        <f>'PR-RAS'!E301</f>
        <v>78377.73</v>
      </c>
      <c r="E296" s="1">
        <v>0</v>
      </c>
      <c r="F296" s="1">
        <v>0</v>
      </c>
      <c r="G296" s="2">
        <f t="shared" si="8"/>
        <v>47282.558699999994</v>
      </c>
      <c r="H296" s="2">
        <f t="shared" si="9"/>
        <v>0.67000000000416549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6093.5800000000008</v>
      </c>
      <c r="D306" s="1">
        <f>'PR-RAS'!E311</f>
        <v>16894.940000000002</v>
      </c>
      <c r="E306" s="1">
        <v>0</v>
      </c>
      <c r="F306" s="1">
        <v>0</v>
      </c>
      <c r="G306" s="2">
        <f t="shared" si="8"/>
        <v>12164.455300000001</v>
      </c>
      <c r="H306" s="2">
        <f t="shared" si="9"/>
        <v>0.47999999999683496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5960.8600000000006</v>
      </c>
      <c r="D307" s="1">
        <f>'PR-RAS'!E312</f>
        <v>16894.940000000002</v>
      </c>
      <c r="E307" s="1">
        <v>0</v>
      </c>
      <c r="F307" s="1">
        <v>0</v>
      </c>
      <c r="G307" s="2">
        <f t="shared" si="8"/>
        <v>12163.726440000002</v>
      </c>
      <c r="H307" s="2">
        <f t="shared" si="9"/>
        <v>0.19999999999708962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2183.61</v>
      </c>
      <c r="D308" s="1">
        <f>'PR-RAS'!E313</f>
        <v>2234.92</v>
      </c>
      <c r="E308" s="1">
        <v>0</v>
      </c>
      <c r="F308" s="1">
        <v>0</v>
      </c>
      <c r="G308" s="2">
        <f t="shared" si="8"/>
        <v>2042.6091500000002</v>
      </c>
      <c r="H308" s="2">
        <f t="shared" si="9"/>
        <v>0.46999999999979991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3777.25</v>
      </c>
      <c r="D311" s="1">
        <f>'PR-RAS'!E316</f>
        <v>14660.02</v>
      </c>
      <c r="E311" s="1">
        <v>0</v>
      </c>
      <c r="F311" s="1">
        <v>0</v>
      </c>
      <c r="G311" s="2">
        <f t="shared" si="8"/>
        <v>10260.159900000001</v>
      </c>
      <c r="H311" s="2">
        <f t="shared" si="9"/>
        <v>0.27000000000043656</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132.72</v>
      </c>
      <c r="D326" s="1">
        <f>'PR-RAS'!E331</f>
        <v>0</v>
      </c>
      <c r="E326" s="1">
        <v>0</v>
      </c>
      <c r="F326" s="1">
        <v>0</v>
      </c>
      <c r="G326" s="2">
        <f t="shared" si="8"/>
        <v>43.134</v>
      </c>
      <c r="H326" s="2">
        <f t="shared" si="9"/>
        <v>0.28000000000000114</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132.72</v>
      </c>
      <c r="D328" s="1">
        <f>'PR-RAS'!E333</f>
        <v>0</v>
      </c>
      <c r="E328" s="1">
        <v>0</v>
      </c>
      <c r="F328" s="1">
        <v>0</v>
      </c>
      <c r="G328" s="2">
        <f t="shared" si="8"/>
        <v>43.399439999999998</v>
      </c>
      <c r="H328" s="2">
        <f t="shared" si="9"/>
        <v>0.28000000000000114</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678137.76</v>
      </c>
      <c r="D345" s="1">
        <f>'PR-RAS'!E350</f>
        <v>2677425.19</v>
      </c>
      <c r="E345" s="1">
        <v>0</v>
      </c>
      <c r="F345" s="1">
        <v>0</v>
      </c>
      <c r="G345" s="2">
        <f t="shared" si="8"/>
        <v>2075347.9201599997</v>
      </c>
      <c r="H345" s="2">
        <f t="shared" si="9"/>
        <v>0.42999999993480742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28009.95</v>
      </c>
      <c r="D346" s="1">
        <f>'PR-RAS'!E351</f>
        <v>769814.14</v>
      </c>
      <c r="E346" s="1">
        <v>0</v>
      </c>
      <c r="F346" s="1">
        <v>0</v>
      </c>
      <c r="G346" s="2">
        <f t="shared" si="8"/>
        <v>540835.18935</v>
      </c>
      <c r="H346" s="2">
        <f t="shared" si="9"/>
        <v>0.19000000001324224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15012.04</v>
      </c>
      <c r="D347" s="1">
        <f>'PR-RAS'!E352</f>
        <v>370</v>
      </c>
      <c r="E347" s="1">
        <v>0</v>
      </c>
      <c r="F347" s="1">
        <v>0</v>
      </c>
      <c r="G347" s="2">
        <f t="shared" si="8"/>
        <v>5450.2058399999996</v>
      </c>
      <c r="H347" s="2">
        <f t="shared" si="9"/>
        <v>4.0000000000873115E-2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15012.04</v>
      </c>
      <c r="D348" s="1">
        <f>'PR-RAS'!E353</f>
        <v>370</v>
      </c>
      <c r="E348" s="1">
        <v>0</v>
      </c>
      <c r="F348" s="1">
        <v>0</v>
      </c>
      <c r="G348" s="2">
        <f t="shared" si="8"/>
        <v>5465.9578799999999</v>
      </c>
      <c r="H348" s="2">
        <f t="shared" si="9"/>
        <v>4.0000000000873115E-2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12997.91</v>
      </c>
      <c r="D351" s="1">
        <f>'PR-RAS'!E356</f>
        <v>769444.14</v>
      </c>
      <c r="E351" s="1">
        <v>0</v>
      </c>
      <c r="F351" s="1">
        <v>0</v>
      </c>
      <c r="G351" s="2">
        <f t="shared" si="8"/>
        <v>543160.16649999993</v>
      </c>
      <c r="H351" s="2">
        <f t="shared" si="9"/>
        <v>0.23000000001411536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12997.91</v>
      </c>
      <c r="D355" s="1">
        <f>'PR-RAS'!E360</f>
        <v>765924.71</v>
      </c>
      <c r="E355" s="1">
        <v>0</v>
      </c>
      <c r="F355" s="1">
        <v>0</v>
      </c>
      <c r="G355" s="2">
        <f t="shared" si="8"/>
        <v>546875.95481999987</v>
      </c>
      <c r="H355" s="2">
        <f t="shared" si="9"/>
        <v>0.38000000003739842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3519.43</v>
      </c>
      <c r="E357" s="1">
        <v>0</v>
      </c>
      <c r="F357" s="1">
        <v>0</v>
      </c>
      <c r="G357" s="2">
        <f t="shared" si="8"/>
        <v>2505.8341599999999</v>
      </c>
      <c r="H357" s="2">
        <f t="shared" si="9"/>
        <v>0.42999999999983629</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638935.31000000006</v>
      </c>
      <c r="D358" s="1">
        <f>'PR-RAS'!E363</f>
        <v>1834552.5799999998</v>
      </c>
      <c r="E358" s="1">
        <v>0</v>
      </c>
      <c r="F358" s="1">
        <v>0</v>
      </c>
      <c r="G358" s="2">
        <f t="shared" si="8"/>
        <v>1537970.4477899999</v>
      </c>
      <c r="H358" s="2">
        <f t="shared" si="9"/>
        <v>0.73000000021420419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542320.55000000005</v>
      </c>
      <c r="D359" s="1">
        <f>'PR-RAS'!E364</f>
        <v>1719425.41</v>
      </c>
      <c r="E359" s="1">
        <v>0</v>
      </c>
      <c r="F359" s="1">
        <v>0</v>
      </c>
      <c r="G359" s="2">
        <f t="shared" si="8"/>
        <v>1425259.3504599999</v>
      </c>
      <c r="H359" s="2">
        <f t="shared" si="9"/>
        <v>0.85999999986961484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207640.68</v>
      </c>
      <c r="D361" s="1">
        <f>'PR-RAS'!E366</f>
        <v>1015034.02</v>
      </c>
      <c r="E361" s="1">
        <v>0</v>
      </c>
      <c r="F361" s="1">
        <v>0</v>
      </c>
      <c r="G361" s="2">
        <f t="shared" si="8"/>
        <v>805575.13920000009</v>
      </c>
      <c r="H361" s="2">
        <f t="shared" si="9"/>
        <v>0.34000000002561137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172437.3</v>
      </c>
      <c r="D362" s="1">
        <f>'PR-RAS'!E367</f>
        <v>337673.42</v>
      </c>
      <c r="E362" s="1">
        <v>0</v>
      </c>
      <c r="F362" s="1">
        <v>0</v>
      </c>
      <c r="G362" s="2">
        <f t="shared" si="8"/>
        <v>306050.07453999994</v>
      </c>
      <c r="H362" s="2">
        <f t="shared" si="9"/>
        <v>0.71999999997206032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162242.57</v>
      </c>
      <c r="D363" s="1">
        <f>'PR-RAS'!E368</f>
        <v>366717.97</v>
      </c>
      <c r="E363" s="1">
        <v>0</v>
      </c>
      <c r="F363" s="1">
        <v>0</v>
      </c>
      <c r="G363" s="2">
        <f t="shared" si="8"/>
        <v>324235.62062</v>
      </c>
      <c r="H363" s="2">
        <f t="shared" si="9"/>
        <v>0.46000000002095476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60114.759999999995</v>
      </c>
      <c r="D364" s="1">
        <f>'PR-RAS'!E369</f>
        <v>95439.67</v>
      </c>
      <c r="E364" s="1">
        <v>0</v>
      </c>
      <c r="F364" s="1">
        <v>0</v>
      </c>
      <c r="G364" s="2">
        <f t="shared" si="8"/>
        <v>91110.858299999993</v>
      </c>
      <c r="H364" s="2">
        <f t="shared" si="9"/>
        <v>0.57000000000698492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624</v>
      </c>
      <c r="D365" s="1">
        <f>'PR-RAS'!E370</f>
        <v>13788.21</v>
      </c>
      <c r="E365" s="1">
        <v>0</v>
      </c>
      <c r="F365" s="1">
        <v>0</v>
      </c>
      <c r="G365" s="2">
        <f t="shared" si="8"/>
        <v>10264.952879999999</v>
      </c>
      <c r="H365" s="2">
        <f t="shared" si="9"/>
        <v>0.20999999999912689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12150</v>
      </c>
      <c r="D367" s="1">
        <f>'PR-RAS'!E372</f>
        <v>16875</v>
      </c>
      <c r="E367" s="1">
        <v>0</v>
      </c>
      <c r="F367" s="1">
        <v>0</v>
      </c>
      <c r="G367" s="2">
        <f t="shared" si="8"/>
        <v>16799.399999999998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30692.5</v>
      </c>
      <c r="D369" s="1">
        <f>'PR-RAS'!E374</f>
        <v>0</v>
      </c>
      <c r="E369" s="1">
        <v>0</v>
      </c>
      <c r="F369" s="1">
        <v>0</v>
      </c>
      <c r="G369" s="2">
        <f t="shared" si="8"/>
        <v>11294.84</v>
      </c>
      <c r="H369" s="2">
        <f t="shared" si="9"/>
        <v>0.5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16648.259999999998</v>
      </c>
      <c r="D371" s="1">
        <f>'PR-RAS'!E376</f>
        <v>64776.46</v>
      </c>
      <c r="E371" s="1">
        <v>0</v>
      </c>
      <c r="F371" s="1">
        <v>0</v>
      </c>
      <c r="G371" s="2">
        <f t="shared" si="8"/>
        <v>54094.436599999994</v>
      </c>
      <c r="H371" s="2">
        <f t="shared" si="9"/>
        <v>0.71999999999752617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13500</v>
      </c>
      <c r="D373" s="1">
        <f>'PR-RAS'!E378</f>
        <v>0</v>
      </c>
      <c r="E373" s="1">
        <v>0</v>
      </c>
      <c r="F373" s="1">
        <v>0</v>
      </c>
      <c r="G373" s="2">
        <f t="shared" si="8"/>
        <v>5022</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13500</v>
      </c>
      <c r="D374" s="1">
        <f>'PR-RAS'!E379</f>
        <v>0</v>
      </c>
      <c r="E374" s="1">
        <v>0</v>
      </c>
      <c r="F374" s="1">
        <v>0</v>
      </c>
      <c r="G374" s="2">
        <f t="shared" si="8"/>
        <v>5035.5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23000</v>
      </c>
      <c r="D386" s="1">
        <f>'PR-RAS'!E391</f>
        <v>19687.5</v>
      </c>
      <c r="E386" s="1">
        <v>0</v>
      </c>
      <c r="F386" s="1">
        <v>0</v>
      </c>
      <c r="G386" s="2">
        <f t="shared" si="8"/>
        <v>24014.375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13937.5</v>
      </c>
      <c r="E389" s="1">
        <v>0</v>
      </c>
      <c r="F389" s="1">
        <v>0</v>
      </c>
      <c r="G389" s="2">
        <f t="shared" si="8"/>
        <v>10815.5</v>
      </c>
      <c r="H389" s="2">
        <f t="shared" si="9"/>
        <v>0.5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23000</v>
      </c>
      <c r="D390" s="1">
        <f>'PR-RAS'!E395</f>
        <v>5750</v>
      </c>
      <c r="E390" s="1">
        <v>0</v>
      </c>
      <c r="F390" s="1">
        <v>0</v>
      </c>
      <c r="G390" s="2">
        <f t="shared" si="8"/>
        <v>13420.5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11192.5</v>
      </c>
      <c r="D397" s="1">
        <f>'PR-RAS'!E402</f>
        <v>73058.47</v>
      </c>
      <c r="E397" s="1">
        <v>0</v>
      </c>
      <c r="F397" s="1">
        <v>0</v>
      </c>
      <c r="G397" s="2">
        <f t="shared" si="8"/>
        <v>62294.538240000002</v>
      </c>
      <c r="H397" s="2">
        <f t="shared" si="9"/>
        <v>0.97000000000116415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11192.5</v>
      </c>
      <c r="D398" s="1">
        <f>'PR-RAS'!E403</f>
        <v>73058.47</v>
      </c>
      <c r="E398" s="1">
        <v>0</v>
      </c>
      <c r="F398" s="1">
        <v>0</v>
      </c>
      <c r="G398" s="2">
        <f t="shared" si="8"/>
        <v>62451.847680000006</v>
      </c>
      <c r="H398" s="2">
        <f t="shared" si="9"/>
        <v>0.97000000000116415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668519.78</v>
      </c>
      <c r="D403" s="1">
        <f>'PR-RAS'!E408</f>
        <v>2582152.52</v>
      </c>
      <c r="E403" s="1">
        <v>0</v>
      </c>
      <c r="F403" s="1">
        <v>0</v>
      </c>
      <c r="G403" s="2">
        <f t="shared" si="8"/>
        <v>2344795.5776400003</v>
      </c>
      <c r="H403" s="2">
        <f t="shared" si="9"/>
        <v>0.69999999995343387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3597423.5200000005</v>
      </c>
      <c r="D407" s="1">
        <f>'PR-RAS'!E412</f>
        <v>3831769.82</v>
      </c>
      <c r="E407" s="1">
        <v>0</v>
      </c>
      <c r="F407" s="1">
        <v>0</v>
      </c>
      <c r="G407" s="2">
        <f t="shared" si="8"/>
        <v>4571951.0429600002</v>
      </c>
      <c r="H407" s="2">
        <f t="shared" si="9"/>
        <v>0.65999999968335032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3432665.21</v>
      </c>
      <c r="D408" s="1">
        <f>'PR-RAS'!E413</f>
        <v>5565367.46</v>
      </c>
      <c r="E408" s="1">
        <v>0</v>
      </c>
      <c r="F408" s="1">
        <v>0</v>
      </c>
      <c r="G408" s="2">
        <f t="shared" si="8"/>
        <v>5927303.852909999</v>
      </c>
      <c r="H408" s="2">
        <f t="shared" si="9"/>
        <v>0.66999999992549419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164758.31000000052</v>
      </c>
      <c r="D409" s="1">
        <f>'PR-RAS'!E414</f>
        <v>0</v>
      </c>
      <c r="E409" s="1">
        <v>0</v>
      </c>
      <c r="F409" s="1">
        <v>0</v>
      </c>
      <c r="G409" s="2">
        <f t="shared" si="8"/>
        <v>67221.390480000206</v>
      </c>
      <c r="H409" s="2">
        <f t="shared" si="9"/>
        <v>0.31000000052154064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1733597.6400000001</v>
      </c>
      <c r="E410" s="1">
        <v>0</v>
      </c>
      <c r="F410" s="1">
        <v>0</v>
      </c>
      <c r="G410" s="2">
        <f t="shared" si="8"/>
        <v>1418082.8695199999</v>
      </c>
      <c r="H410" s="2">
        <f t="shared" si="9"/>
        <v>0.35999999986961484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156275.18</v>
      </c>
      <c r="D414" s="1">
        <f>'PR-RAS'!E420</f>
        <v>1876472.33</v>
      </c>
      <c r="E414" s="1">
        <v>0</v>
      </c>
      <c r="F414" s="1">
        <v>0</v>
      </c>
      <c r="G414" s="2">
        <f t="shared" si="8"/>
        <v>1614507.7939200001</v>
      </c>
      <c r="H414" s="2">
        <f t="shared" si="9"/>
        <v>0.51000000006752089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156275.18</v>
      </c>
      <c r="D478" s="1">
        <f>'PR-RAS'!E484</f>
        <v>1876472.33</v>
      </c>
      <c r="E478" s="1">
        <v>0</v>
      </c>
      <c r="F478" s="1">
        <v>0</v>
      </c>
      <c r="G478" s="2">
        <f t="shared" si="8"/>
        <v>1864697.8636800002</v>
      </c>
      <c r="H478" s="2">
        <f t="shared" si="9"/>
        <v>0.51000000006752089</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156275.18</v>
      </c>
      <c r="D484" s="1">
        <f>'PR-RAS'!E490</f>
        <v>1876472.33</v>
      </c>
      <c r="E484" s="1">
        <v>0</v>
      </c>
      <c r="F484" s="1">
        <v>0</v>
      </c>
      <c r="G484" s="2">
        <f t="shared" si="8"/>
        <v>1888153.1827200002</v>
      </c>
      <c r="H484" s="2">
        <f t="shared" si="9"/>
        <v>0.51000000006752089</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156275.18</v>
      </c>
      <c r="D485" s="1">
        <f>'PR-RAS'!E491</f>
        <v>1876472.33</v>
      </c>
      <c r="E485" s="1">
        <v>0</v>
      </c>
      <c r="F485" s="1">
        <v>0</v>
      </c>
      <c r="G485" s="2">
        <f t="shared" si="8"/>
        <v>1892062.4025600001</v>
      </c>
      <c r="H485" s="2">
        <f t="shared" si="9"/>
        <v>0.51000000006752089</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249922.4</v>
      </c>
      <c r="D522" s="1">
        <f>'PR-RAS'!E528</f>
        <v>104279.76</v>
      </c>
      <c r="E522" s="1">
        <v>0</v>
      </c>
      <c r="F522" s="1">
        <v>0</v>
      </c>
      <c r="G522" s="2">
        <f t="shared" ref="G522:G809" si="10">(B522/1000)*(C522*1+D522*2)</f>
        <v>238869.08032000001</v>
      </c>
      <c r="H522" s="2">
        <f t="shared" ref="H522:H809" si="11">ABS(C522-ROUND(C522,0))+ABS(D522-ROUND(D522,0))</f>
        <v>0.63999999999941792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249922.4</v>
      </c>
      <c r="D587" s="1">
        <f>'PR-RAS'!E593</f>
        <v>104279.76</v>
      </c>
      <c r="E587" s="1">
        <v>0</v>
      </c>
      <c r="F587" s="1">
        <v>0</v>
      </c>
      <c r="G587" s="2">
        <f t="shared" si="10"/>
        <v>268670.40511999995</v>
      </c>
      <c r="H587" s="2">
        <f t="shared" si="11"/>
        <v>0.63999999999941792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190676.5</v>
      </c>
      <c r="D593" s="1">
        <f>'PR-RAS'!E599</f>
        <v>104279.76</v>
      </c>
      <c r="E593" s="1">
        <v>0</v>
      </c>
      <c r="F593" s="1">
        <v>0</v>
      </c>
      <c r="G593" s="2">
        <f t="shared" si="10"/>
        <v>236347.72383999999</v>
      </c>
      <c r="H593" s="2">
        <f t="shared" si="11"/>
        <v>0.74000000000523869</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190676.5</v>
      </c>
      <c r="D594" s="1">
        <f>'PR-RAS'!E600</f>
        <v>104279.76</v>
      </c>
      <c r="E594" s="1">
        <v>0</v>
      </c>
      <c r="F594" s="1">
        <v>0</v>
      </c>
      <c r="G594" s="2">
        <f t="shared" si="10"/>
        <v>236746.95986</v>
      </c>
      <c r="H594" s="2">
        <f t="shared" si="11"/>
        <v>0.74000000000523869</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59245.9</v>
      </c>
      <c r="D611" s="1">
        <f>'PR-RAS'!E617</f>
        <v>0</v>
      </c>
      <c r="E611" s="1">
        <v>0</v>
      </c>
      <c r="F611" s="1">
        <v>0</v>
      </c>
      <c r="G611" s="2">
        <f t="shared" si="10"/>
        <v>36139.999000000003</v>
      </c>
      <c r="H611" s="2">
        <f t="shared" si="11"/>
        <v>9.9999999998544808E-2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59245.9</v>
      </c>
      <c r="D612" s="1">
        <f>'PR-RAS'!E618</f>
        <v>0</v>
      </c>
      <c r="E612" s="1">
        <v>0</v>
      </c>
      <c r="F612" s="1">
        <v>0</v>
      </c>
      <c r="G612" s="2">
        <f t="shared" si="10"/>
        <v>36199.244899999998</v>
      </c>
      <c r="H612" s="2">
        <f t="shared" si="11"/>
        <v>9.9999999998544808E-2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1772192.57</v>
      </c>
      <c r="E629" s="1">
        <v>0</v>
      </c>
      <c r="F629" s="1">
        <v>0</v>
      </c>
      <c r="G629" s="2">
        <f t="shared" si="10"/>
        <v>2225873.8679200001</v>
      </c>
      <c r="H629" s="2">
        <f t="shared" si="11"/>
        <v>0.42999999993480742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93647.22</v>
      </c>
      <c r="D630" s="1">
        <f>'PR-RAS'!E636</f>
        <v>0</v>
      </c>
      <c r="E630" s="1">
        <v>0</v>
      </c>
      <c r="F630" s="1">
        <v>0</v>
      </c>
      <c r="G630" s="2">
        <f t="shared" si="10"/>
        <v>58904.10138</v>
      </c>
      <c r="H630" s="2">
        <f t="shared" si="11"/>
        <v>0.22000000000116415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839010.43</v>
      </c>
      <c r="D632" s="1">
        <f>'PR-RAS'!E638</f>
        <v>767899.34</v>
      </c>
      <c r="E632" s="1">
        <v>0</v>
      </c>
      <c r="F632" s="1">
        <v>0</v>
      </c>
      <c r="G632" s="2">
        <f t="shared" si="10"/>
        <v>1498504.54841</v>
      </c>
      <c r="H632" s="2">
        <f t="shared" si="11"/>
        <v>0.77000000001862645</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3753698.7000000007</v>
      </c>
      <c r="D633" s="1">
        <f>'PR-RAS'!E639</f>
        <v>5708242.1500000004</v>
      </c>
      <c r="E633" s="1">
        <v>0</v>
      </c>
      <c r="F633" s="1">
        <v>0</v>
      </c>
      <c r="G633" s="2">
        <f t="shared" si="10"/>
        <v>9587555.6560000014</v>
      </c>
      <c r="H633" s="2">
        <f t="shared" si="11"/>
        <v>0.44999999972060323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3682587.61</v>
      </c>
      <c r="D634" s="1">
        <f>'PR-RAS'!E640</f>
        <v>5669647.2199999997</v>
      </c>
      <c r="E634" s="1">
        <v>0</v>
      </c>
      <c r="F634" s="1">
        <v>0</v>
      </c>
      <c r="G634" s="2">
        <f t="shared" si="10"/>
        <v>9508851.3376499992</v>
      </c>
      <c r="H634" s="2">
        <f t="shared" si="11"/>
        <v>0.60999999986961484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71111.090000000782</v>
      </c>
      <c r="D635" s="1">
        <f>'PR-RAS'!E641</f>
        <v>38594.930000000633</v>
      </c>
      <c r="E635" s="1">
        <v>0</v>
      </c>
      <c r="F635" s="1">
        <v>0</v>
      </c>
      <c r="G635" s="2">
        <f t="shared" si="10"/>
        <v>94022.802300001305</v>
      </c>
      <c r="H635" s="2">
        <f t="shared" si="11"/>
        <v>0.16000000014901161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839010.43</v>
      </c>
      <c r="D638" s="1">
        <f>'PR-RAS'!E644</f>
        <v>767899.34</v>
      </c>
      <c r="E638" s="1">
        <v>0</v>
      </c>
      <c r="F638" s="1">
        <v>0</v>
      </c>
      <c r="G638" s="2">
        <f t="shared" si="10"/>
        <v>1512753.40307</v>
      </c>
      <c r="H638" s="2">
        <f t="shared" si="11"/>
        <v>0.77000000001862645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767899.33999999927</v>
      </c>
      <c r="D640" s="1">
        <f>'PR-RAS'!E646</f>
        <v>729304.40999999933</v>
      </c>
      <c r="E640" s="1">
        <v>0</v>
      </c>
      <c r="F640" s="1">
        <v>0</v>
      </c>
      <c r="G640" s="2">
        <f t="shared" si="10"/>
        <v>1422738.7142399987</v>
      </c>
      <c r="H640" s="2">
        <f t="shared" si="11"/>
        <v>0.74999999860301614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70945.070000000007</v>
      </c>
      <c r="D642" s="1">
        <f>'PR-RAS'!E649</f>
        <v>88299.72</v>
      </c>
      <c r="E642" s="1">
        <v>0</v>
      </c>
      <c r="F642" s="1">
        <v>0</v>
      </c>
      <c r="G642" s="2">
        <f t="shared" si="10"/>
        <v>158676.03091</v>
      </c>
      <c r="H642" s="2">
        <f t="shared" si="11"/>
        <v>0.35000000000582077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1361316.22</v>
      </c>
      <c r="D643" s="1">
        <f>'PR-RAS'!E650</f>
        <v>1230177.26</v>
      </c>
      <c r="E643" s="1">
        <v>0</v>
      </c>
      <c r="F643" s="1">
        <v>0</v>
      </c>
      <c r="G643" s="2">
        <f t="shared" si="10"/>
        <v>2453512.6150800004</v>
      </c>
      <c r="H643" s="2">
        <f t="shared" si="11"/>
        <v>0.47999999998137355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1249724.19</v>
      </c>
      <c r="D644" s="1">
        <f>'PR-RAS'!E651</f>
        <v>1205541.94</v>
      </c>
      <c r="E644" s="1">
        <v>0</v>
      </c>
      <c r="F644" s="1">
        <v>0</v>
      </c>
      <c r="G644" s="2">
        <f t="shared" si="10"/>
        <v>2353899.5890099998</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182537.10000000009</v>
      </c>
      <c r="D645" s="1">
        <f>'PR-RAS'!E652</f>
        <v>112935.04000000004</v>
      </c>
      <c r="E645" s="1">
        <v>0</v>
      </c>
      <c r="F645" s="1">
        <v>0</v>
      </c>
      <c r="G645" s="2">
        <f t="shared" si="10"/>
        <v>263014.22392000013</v>
      </c>
      <c r="H645" s="2">
        <f t="shared" si="11"/>
        <v>0.14000000013038516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14</v>
      </c>
      <c r="E646" s="1">
        <v>0</v>
      </c>
      <c r="F646" s="1">
        <v>0</v>
      </c>
      <c r="G646" s="2">
        <f t="shared" si="10"/>
        <v>23.865000000000002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14</v>
      </c>
      <c r="E648" s="1">
        <v>0</v>
      </c>
      <c r="F648" s="1">
        <v>0</v>
      </c>
      <c r="G648" s="2">
        <f t="shared" si="10"/>
        <v>23.939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762.05</v>
      </c>
      <c r="D651" s="1">
        <f>'PR-RAS'!E658</f>
        <v>988.65</v>
      </c>
      <c r="E651" s="1">
        <v>0</v>
      </c>
      <c r="F651" s="1">
        <v>0</v>
      </c>
      <c r="G651" s="2">
        <f t="shared" si="10"/>
        <v>1780.5775000000001</v>
      </c>
      <c r="H651" s="2">
        <f t="shared" si="11"/>
        <v>0.39999999999997726</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992776</v>
      </c>
      <c r="D654" s="1">
        <f>'PR-RAS'!E661</f>
        <v>1217172.56</v>
      </c>
      <c r="E654" s="1">
        <v>0</v>
      </c>
      <c r="F654" s="1">
        <v>0</v>
      </c>
      <c r="G654" s="2">
        <f t="shared" si="10"/>
        <v>2237910.09136</v>
      </c>
      <c r="H654" s="2">
        <f t="shared" si="11"/>
        <v>0.43999999994412065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19200</v>
      </c>
      <c r="D658" s="1">
        <f>'PR-RAS'!E665</f>
        <v>151538.03</v>
      </c>
      <c r="E658" s="1">
        <v>0</v>
      </c>
      <c r="F658" s="1">
        <v>0</v>
      </c>
      <c r="G658" s="2">
        <f t="shared" si="10"/>
        <v>211735.37142000001</v>
      </c>
      <c r="H658" s="2">
        <f t="shared" si="11"/>
        <v>2.9999999998835847E-2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95000</v>
      </c>
      <c r="E659" s="1">
        <v>0</v>
      </c>
      <c r="F659" s="1">
        <v>0</v>
      </c>
      <c r="G659" s="2">
        <f t="shared" si="10"/>
        <v>125020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14651.89</v>
      </c>
      <c r="D662" s="1">
        <f>'PR-RAS'!E669</f>
        <v>18187.54</v>
      </c>
      <c r="E662" s="1">
        <v>0</v>
      </c>
      <c r="F662" s="1">
        <v>0</v>
      </c>
      <c r="G662" s="2">
        <f t="shared" si="10"/>
        <v>33728.827170000004</v>
      </c>
      <c r="H662" s="2">
        <f t="shared" si="11"/>
        <v>0.56999999999970896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405183.7</v>
      </c>
      <c r="D666" s="1">
        <f>'PR-RAS'!E673</f>
        <v>44721.54</v>
      </c>
      <c r="E666" s="1">
        <v>0</v>
      </c>
      <c r="F666" s="1">
        <v>0</v>
      </c>
      <c r="G666" s="2">
        <f t="shared" si="10"/>
        <v>328926.80870000005</v>
      </c>
      <c r="H666" s="2">
        <f t="shared" si="11"/>
        <v>0.75999999998748535</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98739.13</v>
      </c>
      <c r="D691" s="1">
        <f>'PR-RAS'!E698</f>
        <v>47976.02</v>
      </c>
      <c r="E691" s="1">
        <v>0</v>
      </c>
      <c r="F691" s="1">
        <v>0</v>
      </c>
      <c r="G691" s="2">
        <f t="shared" si="10"/>
        <v>134336.90729999999</v>
      </c>
      <c r="H691" s="2">
        <f t="shared" si="11"/>
        <v>0.15000000000145519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8262.85</v>
      </c>
      <c r="D711" s="1">
        <f>'PR-RAS'!E718</f>
        <v>8331.0499999999993</v>
      </c>
      <c r="E711" s="1">
        <v>0</v>
      </c>
      <c r="F711" s="1">
        <v>0</v>
      </c>
      <c r="G711" s="2">
        <f t="shared" si="10"/>
        <v>17696.714499999998</v>
      </c>
      <c r="H711" s="2">
        <f t="shared" si="11"/>
        <v>0.19999999999890861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2227.9</v>
      </c>
      <c r="D714" s="1">
        <f>'PR-RAS'!E721</f>
        <v>693.82</v>
      </c>
      <c r="E714" s="1">
        <v>0</v>
      </c>
      <c r="F714" s="1">
        <v>0</v>
      </c>
      <c r="G714" s="2">
        <f t="shared" si="10"/>
        <v>2577.8800200000001</v>
      </c>
      <c r="H714" s="2">
        <f t="shared" si="11"/>
        <v>0.27999999999985903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11040.24</v>
      </c>
      <c r="D715" s="1">
        <f>'PR-RAS'!E722</f>
        <v>26912.3</v>
      </c>
      <c r="E715" s="1">
        <v>0</v>
      </c>
      <c r="F715" s="1">
        <v>0</v>
      </c>
      <c r="G715" s="2">
        <f t="shared" si="10"/>
        <v>46313.495759999998</v>
      </c>
      <c r="H715" s="2">
        <f t="shared" si="11"/>
        <v>0.53999999999905413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30294.9</v>
      </c>
      <c r="D718" s="1">
        <f>'PR-RAS'!E725</f>
        <v>32402.67</v>
      </c>
      <c r="E718" s="1">
        <v>0</v>
      </c>
      <c r="F718" s="1">
        <v>0</v>
      </c>
      <c r="G718" s="2">
        <f t="shared" si="10"/>
        <v>68186.872079999986</v>
      </c>
      <c r="H718" s="2">
        <f t="shared" si="11"/>
        <v>0.43000000000029104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15962.43</v>
      </c>
      <c r="D735" s="1">
        <f>'PR-RAS'!E742</f>
        <v>24676</v>
      </c>
      <c r="E735" s="1">
        <v>0</v>
      </c>
      <c r="F735" s="1">
        <v>0</v>
      </c>
      <c r="G735" s="2">
        <f t="shared" si="10"/>
        <v>47940.791619999996</v>
      </c>
      <c r="H735" s="2">
        <f t="shared" si="11"/>
        <v>0.43000000000029104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2778.71</v>
      </c>
      <c r="D752" s="1">
        <f>'PR-RAS'!E759</f>
        <v>1325.31</v>
      </c>
      <c r="E752" s="1">
        <v>0</v>
      </c>
      <c r="F752" s="1">
        <v>0</v>
      </c>
      <c r="G752" s="2">
        <f t="shared" si="10"/>
        <v>4077.4268299999999</v>
      </c>
      <c r="H752" s="2">
        <f t="shared" si="11"/>
        <v>0.59999999999990905</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8159.15</v>
      </c>
      <c r="D753" s="1">
        <f>'PR-RAS'!E760</f>
        <v>974.73</v>
      </c>
      <c r="E753" s="1">
        <v>0</v>
      </c>
      <c r="F753" s="1">
        <v>0</v>
      </c>
      <c r="G753" s="2">
        <f t="shared" si="10"/>
        <v>7601.6747200000009</v>
      </c>
      <c r="H753" s="2">
        <f t="shared" si="11"/>
        <v>0.41999999999961801</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13125</v>
      </c>
      <c r="E761" s="1">
        <v>0</v>
      </c>
      <c r="F761" s="1">
        <v>0</v>
      </c>
      <c r="G761" s="2">
        <f t="shared" si="10"/>
        <v>19950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37089</v>
      </c>
      <c r="D812" s="1">
        <f>'PR-RAS'!E819</f>
        <v>44880</v>
      </c>
      <c r="E812" s="1">
        <v>0</v>
      </c>
      <c r="F812" s="1">
        <v>0</v>
      </c>
      <c r="G812" s="2">
        <f t="shared" si="18"/>
        <v>102874.539</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312855.89</v>
      </c>
      <c r="D816" s="1">
        <f>'PR-RAS'!E823</f>
        <v>452664.95</v>
      </c>
      <c r="E816" s="1">
        <v>0</v>
      </c>
      <c r="F816" s="1">
        <v>0</v>
      </c>
      <c r="G816" s="2">
        <f t="shared" si="18"/>
        <v>992821.41885000002</v>
      </c>
      <c r="H816" s="2">
        <f t="shared" si="19"/>
        <v>0.15999999997438863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12774.12</v>
      </c>
      <c r="D819" s="1">
        <f>'PR-RAS'!E826</f>
        <v>11898.08</v>
      </c>
      <c r="E819" s="1">
        <v>0</v>
      </c>
      <c r="F819" s="1">
        <v>0</v>
      </c>
      <c r="G819" s="2">
        <f t="shared" si="18"/>
        <v>29914.489039999997</v>
      </c>
      <c r="H819" s="2">
        <f t="shared" si="19"/>
        <v>0.2000000000007276</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68921.36</v>
      </c>
      <c r="D821" s="1">
        <f>'PR-RAS'!E828</f>
        <v>73110.52</v>
      </c>
      <c r="E821" s="1">
        <v>0</v>
      </c>
      <c r="F821" s="1">
        <v>0</v>
      </c>
      <c r="G821" s="2">
        <f t="shared" si="18"/>
        <v>176416.76800000001</v>
      </c>
      <c r="H821" s="2">
        <f t="shared" si="19"/>
        <v>0.83999999999650754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48702.61</v>
      </c>
      <c r="D823" s="1">
        <f>'PR-RAS'!E830</f>
        <v>39575.18</v>
      </c>
      <c r="E823" s="1">
        <v>0</v>
      </c>
      <c r="F823" s="1">
        <v>0</v>
      </c>
      <c r="G823" s="2">
        <f t="shared" si="18"/>
        <v>105095.14134</v>
      </c>
      <c r="H823" s="2">
        <f t="shared" si="19"/>
        <v>0.56999999999970896</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156275.18</v>
      </c>
      <c r="D872" s="1">
        <f>'PR-RAS'!E879</f>
        <v>1876472.33</v>
      </c>
      <c r="E872" s="1">
        <v>0</v>
      </c>
      <c r="F872" s="1">
        <v>0</v>
      </c>
      <c r="G872" s="2">
        <f t="shared" si="18"/>
        <v>3404930.4806400002</v>
      </c>
      <c r="H872" s="2">
        <f t="shared" si="19"/>
        <v>0.51000000006752089</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190676.5</v>
      </c>
      <c r="D940" s="1">
        <f>'PR-RAS'!E947</f>
        <v>104279.76</v>
      </c>
      <c r="E940" s="1">
        <v>0</v>
      </c>
      <c r="F940" s="1">
        <v>0</v>
      </c>
      <c r="G940" s="2">
        <f t="shared" si="18"/>
        <v>374882.62277999998</v>
      </c>
      <c r="H940" s="2">
        <f t="shared" si="19"/>
        <v>0.74000000000523869</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59245.9</v>
      </c>
      <c r="D961" s="1">
        <f>'PR-RAS'!E968</f>
        <v>0</v>
      </c>
      <c r="E961" s="1">
        <v>0</v>
      </c>
      <c r="F961" s="1">
        <v>0</v>
      </c>
      <c r="G961" s="2">
        <f t="shared" si="18"/>
        <v>56876.063999999998</v>
      </c>
      <c r="H961" s="2">
        <f t="shared" si="19"/>
        <v>9.9999999998544808E-2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8870213.9800000004</v>
      </c>
      <c r="D984" s="6">
        <f>BILANCA!E6</f>
        <v>10782221.289999999</v>
      </c>
      <c r="E984" s="6">
        <v>0</v>
      </c>
      <c r="F984" s="6">
        <v>0</v>
      </c>
      <c r="G984" s="7">
        <f t="shared" ref="G984:G1241" si="22">B984/1000*C984+B984/500*D984</f>
        <v>30434.656559999999</v>
      </c>
      <c r="H984" s="7">
        <f t="shared" si="19"/>
        <v>0.30999999865889549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8412938.3800000008</v>
      </c>
      <c r="D985" s="1">
        <f>BILANCA!E7</f>
        <v>10403170.609999999</v>
      </c>
      <c r="E985" s="1">
        <v>0</v>
      </c>
      <c r="F985" s="1">
        <v>0</v>
      </c>
      <c r="G985" s="2">
        <f t="shared" si="22"/>
        <v>58438.559200000003</v>
      </c>
      <c r="H985" s="2">
        <f t="shared" si="19"/>
        <v>0.77000000141561031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1876317.1800000002</v>
      </c>
      <c r="D986" s="1">
        <f>BILANCA!E8</f>
        <v>2597632.79</v>
      </c>
      <c r="E986" s="1">
        <v>0</v>
      </c>
      <c r="F986" s="1">
        <v>0</v>
      </c>
      <c r="G986" s="2">
        <f t="shared" si="22"/>
        <v>21214.74828</v>
      </c>
      <c r="H986" s="2">
        <f t="shared" si="19"/>
        <v>0.39000000013038516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1756405.62</v>
      </c>
      <c r="D987" s="1">
        <f>BILANCA!E9</f>
        <v>1730398.86</v>
      </c>
      <c r="E987" s="1">
        <v>0</v>
      </c>
      <c r="F987" s="1">
        <v>0</v>
      </c>
      <c r="G987" s="2">
        <f t="shared" si="22"/>
        <v>20868.813360000004</v>
      </c>
      <c r="H987" s="2">
        <f t="shared" si="19"/>
        <v>0.51999999978579581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165546.97</v>
      </c>
      <c r="D988" s="1">
        <f>BILANCA!E10</f>
        <v>932721.68</v>
      </c>
      <c r="E988" s="1">
        <v>0</v>
      </c>
      <c r="F988" s="1">
        <v>0</v>
      </c>
      <c r="G988" s="2">
        <f t="shared" si="22"/>
        <v>10154.951650000001</v>
      </c>
      <c r="H988" s="2">
        <f t="shared" si="19"/>
        <v>0.34999999994761311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45635.41</v>
      </c>
      <c r="D989" s="1">
        <f>BILANCA!E11</f>
        <v>65487.75</v>
      </c>
      <c r="E989" s="1">
        <v>0</v>
      </c>
      <c r="F989" s="1">
        <v>0</v>
      </c>
      <c r="G989" s="2">
        <f t="shared" si="22"/>
        <v>1059.6654600000002</v>
      </c>
      <c r="H989" s="2">
        <f t="shared" si="19"/>
        <v>0.66000000000349246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6536621.2000000002</v>
      </c>
      <c r="D990" s="1">
        <f>BILANCA!E12</f>
        <v>7805537.8199999984</v>
      </c>
      <c r="E990" s="1">
        <v>0</v>
      </c>
      <c r="F990" s="1">
        <v>0</v>
      </c>
      <c r="G990" s="2">
        <f t="shared" si="22"/>
        <v>155033.87787999999</v>
      </c>
      <c r="H990" s="2">
        <f t="shared" si="19"/>
        <v>0.38000000175088644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6331495.5300000003</v>
      </c>
      <c r="D991" s="1">
        <f>BILANCA!E13</f>
        <v>7604796.2999999989</v>
      </c>
      <c r="E991" s="1">
        <v>0</v>
      </c>
      <c r="F991" s="1">
        <v>0</v>
      </c>
      <c r="G991" s="2">
        <f t="shared" si="22"/>
        <v>172328.70503999997</v>
      </c>
      <c r="H991" s="2">
        <f t="shared" si="19"/>
        <v>0.76999999862164259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303114.33</v>
      </c>
      <c r="D992" s="1">
        <f>BILANCA!E14</f>
        <v>306344.05</v>
      </c>
      <c r="E992" s="1">
        <v>0</v>
      </c>
      <c r="F992" s="1">
        <v>0</v>
      </c>
      <c r="G992" s="2">
        <f t="shared" si="22"/>
        <v>8242.2218699999994</v>
      </c>
      <c r="H992" s="2">
        <f t="shared" si="19"/>
        <v>0.38000000000465661</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1968009.4</v>
      </c>
      <c r="D993" s="1">
        <f>BILANCA!E15</f>
        <v>2983043.42</v>
      </c>
      <c r="E993" s="1">
        <v>0</v>
      </c>
      <c r="F993" s="1">
        <v>0</v>
      </c>
      <c r="G993" s="2">
        <f t="shared" si="22"/>
        <v>79340.962400000004</v>
      </c>
      <c r="H993" s="2">
        <f t="shared" si="19"/>
        <v>0.81999999983236194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3934246.39</v>
      </c>
      <c r="D994" s="1">
        <f>BILANCA!E16</f>
        <v>4278519.8099999996</v>
      </c>
      <c r="E994" s="1">
        <v>0</v>
      </c>
      <c r="F994" s="1">
        <v>0</v>
      </c>
      <c r="G994" s="2">
        <f t="shared" si="22"/>
        <v>137404.14610999997</v>
      </c>
      <c r="H994" s="2">
        <f t="shared" si="19"/>
        <v>0.58000000054016709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5457418.2699999996</v>
      </c>
      <c r="D995" s="1">
        <f>BILANCA!E17</f>
        <v>5887010.2699999996</v>
      </c>
      <c r="E995" s="1">
        <v>0</v>
      </c>
      <c r="F995" s="1">
        <v>0</v>
      </c>
      <c r="G995" s="2">
        <f t="shared" si="22"/>
        <v>206777.26572</v>
      </c>
      <c r="H995" s="2">
        <f t="shared" si="19"/>
        <v>0.53999999910593033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5331292.8600000003</v>
      </c>
      <c r="D996" s="1">
        <f>BILANCA!E18</f>
        <v>5850121.25</v>
      </c>
      <c r="E996" s="1">
        <v>0</v>
      </c>
      <c r="F996" s="1">
        <v>0</v>
      </c>
      <c r="G996" s="2">
        <f t="shared" si="22"/>
        <v>221409.95968</v>
      </c>
      <c r="H996" s="2">
        <f t="shared" si="19"/>
        <v>0.38999999966472387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134558.83999999991</v>
      </c>
      <c r="D997" s="1">
        <f>BILANCA!E19</f>
        <v>153820.54000000004</v>
      </c>
      <c r="E997" s="1">
        <v>0</v>
      </c>
      <c r="F997" s="1">
        <v>0</v>
      </c>
      <c r="G997" s="2">
        <f t="shared" si="22"/>
        <v>6190.7988800000003</v>
      </c>
      <c r="H997" s="2">
        <f t="shared" si="19"/>
        <v>0.62000000005355105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146442.96</v>
      </c>
      <c r="D998" s="1">
        <f>BILANCA!E20</f>
        <v>147718.23000000001</v>
      </c>
      <c r="E998" s="1">
        <v>0</v>
      </c>
      <c r="F998" s="1">
        <v>0</v>
      </c>
      <c r="G998" s="2">
        <f t="shared" si="22"/>
        <v>6628.1913000000004</v>
      </c>
      <c r="H998" s="2">
        <f t="shared" si="19"/>
        <v>0.27000000001862645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19179.580000000002</v>
      </c>
      <c r="D999" s="1">
        <f>BILANCA!E21</f>
        <v>19733.98</v>
      </c>
      <c r="E999" s="1">
        <v>0</v>
      </c>
      <c r="F999" s="1">
        <v>0</v>
      </c>
      <c r="G999" s="2">
        <f t="shared" si="22"/>
        <v>938.36063999999999</v>
      </c>
      <c r="H999" s="2">
        <f t="shared" si="19"/>
        <v>0.43999999999869033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18155.810000000001</v>
      </c>
      <c r="D1000" s="1">
        <f>BILANCA!E22</f>
        <v>35610.71</v>
      </c>
      <c r="E1000" s="1">
        <v>0</v>
      </c>
      <c r="F1000" s="1">
        <v>0</v>
      </c>
      <c r="G1000" s="2">
        <f t="shared" si="22"/>
        <v>1519.41291</v>
      </c>
      <c r="H1000" s="2">
        <f t="shared" si="19"/>
        <v>0.47999999999956344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1008.98</v>
      </c>
      <c r="D1002" s="1">
        <f>BILANCA!E24</f>
        <v>1008.98</v>
      </c>
      <c r="E1002" s="1">
        <v>0</v>
      </c>
      <c r="F1002" s="1">
        <v>0</v>
      </c>
      <c r="G1002" s="2">
        <f t="shared" si="22"/>
        <v>57.511859999999999</v>
      </c>
      <c r="H1002" s="2">
        <f t="shared" si="19"/>
        <v>3.999999999996362E-2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15731.49</v>
      </c>
      <c r="D1003" s="1">
        <f>BILANCA!E25</f>
        <v>19005.490000000002</v>
      </c>
      <c r="E1003" s="1">
        <v>0</v>
      </c>
      <c r="F1003" s="1">
        <v>0</v>
      </c>
      <c r="G1003" s="2">
        <f t="shared" si="22"/>
        <v>1074.8494000000001</v>
      </c>
      <c r="H1003" s="2">
        <f t="shared" si="19"/>
        <v>0.98000000000138243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297340.46999999997</v>
      </c>
      <c r="D1004" s="1">
        <f>BILANCA!E26</f>
        <v>367359.43</v>
      </c>
      <c r="E1004" s="1">
        <v>0</v>
      </c>
      <c r="F1004" s="1">
        <v>0</v>
      </c>
      <c r="G1004" s="2">
        <f t="shared" si="22"/>
        <v>21673.245930000001</v>
      </c>
      <c r="H1004" s="2">
        <f t="shared" si="19"/>
        <v>0.8999999999650754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363300.45</v>
      </c>
      <c r="D1006" s="1">
        <f>BILANCA!E28</f>
        <v>436616.28</v>
      </c>
      <c r="E1006" s="1">
        <v>0</v>
      </c>
      <c r="F1006" s="1">
        <v>0</v>
      </c>
      <c r="G1006" s="2">
        <f t="shared" si="22"/>
        <v>28440.259230000003</v>
      </c>
      <c r="H1006" s="2">
        <f t="shared" si="19"/>
        <v>0.73000000003958121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955.6</v>
      </c>
      <c r="D1008" s="1">
        <f>BILANCA!E30</f>
        <v>955.6</v>
      </c>
      <c r="E1008" s="1">
        <v>0</v>
      </c>
      <c r="F1008" s="1">
        <v>0</v>
      </c>
      <c r="G1008" s="2">
        <f t="shared" si="22"/>
        <v>71.67</v>
      </c>
      <c r="H1008" s="2">
        <f t="shared" si="19"/>
        <v>0.79999999999995453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955.6</v>
      </c>
      <c r="D1012" s="1">
        <f>BILANCA!E34</f>
        <v>955.6</v>
      </c>
      <c r="E1012" s="1">
        <v>0</v>
      </c>
      <c r="F1012" s="1">
        <v>0</v>
      </c>
      <c r="G1012" s="2">
        <f t="shared" si="22"/>
        <v>83.137200000000007</v>
      </c>
      <c r="H1012" s="2">
        <f t="shared" si="19"/>
        <v>0.79999999999995453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14346.88</v>
      </c>
      <c r="D1013" s="1">
        <f>BILANCA!E35</f>
        <v>16046.88</v>
      </c>
      <c r="E1013" s="1">
        <v>0</v>
      </c>
      <c r="F1013" s="1">
        <v>0</v>
      </c>
      <c r="G1013" s="2">
        <f t="shared" si="22"/>
        <v>1393.2192</v>
      </c>
      <c r="H1013" s="2">
        <f t="shared" si="19"/>
        <v>0.24000000000160071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16193.33</v>
      </c>
      <c r="D1015" s="1">
        <f>BILANCA!E37</f>
        <v>17893.330000000002</v>
      </c>
      <c r="E1015" s="1">
        <v>0</v>
      </c>
      <c r="F1015" s="1">
        <v>0</v>
      </c>
      <c r="G1015" s="2">
        <f t="shared" si="22"/>
        <v>1663.35968</v>
      </c>
      <c r="H1015" s="2">
        <f t="shared" si="19"/>
        <v>0.66000000000167347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8329.49</v>
      </c>
      <c r="D1017" s="1">
        <f>BILANCA!E39</f>
        <v>8329.49</v>
      </c>
      <c r="E1017" s="1">
        <v>0</v>
      </c>
      <c r="F1017" s="1">
        <v>0</v>
      </c>
      <c r="G1017" s="2">
        <f t="shared" si="22"/>
        <v>849.60798000000011</v>
      </c>
      <c r="H1017" s="2">
        <f t="shared" si="19"/>
        <v>0.97999999999956344</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10175.94</v>
      </c>
      <c r="D1018" s="1">
        <f>BILANCA!E40</f>
        <v>10175.94</v>
      </c>
      <c r="E1018" s="1">
        <v>0</v>
      </c>
      <c r="F1018" s="1">
        <v>0</v>
      </c>
      <c r="G1018" s="2">
        <f t="shared" si="22"/>
        <v>1068.4737</v>
      </c>
      <c r="H1018" s="2">
        <f t="shared" si="19"/>
        <v>0.11999999999898137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56219.950000000012</v>
      </c>
      <c r="D1023" s="1">
        <f>BILANCA!E45</f>
        <v>30874.099999999977</v>
      </c>
      <c r="E1023" s="1">
        <v>0</v>
      </c>
      <c r="F1023" s="1">
        <v>0</v>
      </c>
      <c r="G1023" s="2">
        <f t="shared" si="22"/>
        <v>4718.7259999999987</v>
      </c>
      <c r="H1023" s="2">
        <f t="shared" si="19"/>
        <v>0.1499999999650754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37209.17</v>
      </c>
      <c r="D1025" s="1">
        <f>BILANCA!E47</f>
        <v>40728.6</v>
      </c>
      <c r="E1025" s="1">
        <v>0</v>
      </c>
      <c r="F1025" s="1">
        <v>0</v>
      </c>
      <c r="G1025" s="2">
        <f t="shared" si="22"/>
        <v>4983.9875400000001</v>
      </c>
      <c r="H1025" s="2">
        <f t="shared" si="19"/>
        <v>0.56999999999970896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319636.90000000002</v>
      </c>
      <c r="D1026" s="1">
        <f>BILANCA!E48</f>
        <v>323636.90000000002</v>
      </c>
      <c r="E1026" s="1">
        <v>0</v>
      </c>
      <c r="F1026" s="1">
        <v>0</v>
      </c>
      <c r="G1026" s="2">
        <f t="shared" si="22"/>
        <v>41577.160099999994</v>
      </c>
      <c r="H1026" s="2">
        <f t="shared" si="19"/>
        <v>0.19999999995343387</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181064.46</v>
      </c>
      <c r="D1027" s="1">
        <f>BILANCA!E49</f>
        <v>181064.46</v>
      </c>
      <c r="E1027" s="1">
        <v>0</v>
      </c>
      <c r="F1027" s="1">
        <v>0</v>
      </c>
      <c r="G1027" s="2">
        <f t="shared" si="22"/>
        <v>23900.508719999998</v>
      </c>
      <c r="H1027" s="2">
        <f t="shared" si="19"/>
        <v>0.91999999998370185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481690.58</v>
      </c>
      <c r="D1028" s="1">
        <f>BILANCA!E50</f>
        <v>514555.86</v>
      </c>
      <c r="E1028" s="1">
        <v>0</v>
      </c>
      <c r="F1028" s="1">
        <v>0</v>
      </c>
      <c r="G1028" s="2">
        <f t="shared" si="22"/>
        <v>67986.103499999997</v>
      </c>
      <c r="H1028" s="2">
        <f t="shared" si="19"/>
        <v>0.55999999999767169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33509.46</v>
      </c>
      <c r="D1032" s="1">
        <f>BILANCA!E54</f>
        <v>34174.68</v>
      </c>
      <c r="E1032" s="1">
        <v>0</v>
      </c>
      <c r="F1032" s="1">
        <v>0</v>
      </c>
      <c r="G1032" s="2">
        <f t="shared" si="22"/>
        <v>4991.0821800000003</v>
      </c>
      <c r="H1032" s="2">
        <f t="shared" si="19"/>
        <v>0.77999999999883585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33509.46</v>
      </c>
      <c r="D1033" s="1">
        <f>BILANCA!E55</f>
        <v>34174.68</v>
      </c>
      <c r="E1033" s="1">
        <v>0</v>
      </c>
      <c r="F1033" s="1">
        <v>0</v>
      </c>
      <c r="G1033" s="2">
        <f t="shared" si="22"/>
        <v>5092.9410000000007</v>
      </c>
      <c r="H1033" s="2">
        <f t="shared" si="19"/>
        <v>0.77999999999883585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457275.60000000003</v>
      </c>
      <c r="D1046" s="1">
        <f>BILANCA!E68</f>
        <v>379050.68</v>
      </c>
      <c r="E1046" s="1">
        <v>0</v>
      </c>
      <c r="F1046" s="1">
        <v>0</v>
      </c>
      <c r="G1046" s="2">
        <f t="shared" si="22"/>
        <v>76568.748480000009</v>
      </c>
      <c r="H1046" s="2">
        <f t="shared" si="19"/>
        <v>0.71999999997206032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182537.1</v>
      </c>
      <c r="D1047" s="1">
        <f>BILANCA!E69</f>
        <v>112935.03999999999</v>
      </c>
      <c r="E1047" s="1">
        <v>0</v>
      </c>
      <c r="F1047" s="1">
        <v>0</v>
      </c>
      <c r="G1047" s="2">
        <f t="shared" si="22"/>
        <v>26138.059520000003</v>
      </c>
      <c r="H1047" s="2">
        <f t="shared" si="19"/>
        <v>0.13999999999941792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182533.03</v>
      </c>
      <c r="D1048" s="1">
        <f>BILANCA!E70</f>
        <v>112866.62</v>
      </c>
      <c r="E1048" s="1">
        <v>0</v>
      </c>
      <c r="F1048" s="1">
        <v>0</v>
      </c>
      <c r="G1048" s="2">
        <f t="shared" si="22"/>
        <v>26537.307549999998</v>
      </c>
      <c r="H1048" s="2">
        <f t="shared" si="19"/>
        <v>0.41000000000349246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182389.75</v>
      </c>
      <c r="D1050" s="1">
        <f>BILANCA!E72</f>
        <v>112724.92</v>
      </c>
      <c r="E1050" s="1">
        <v>0</v>
      </c>
      <c r="F1050" s="1">
        <v>0</v>
      </c>
      <c r="G1050" s="2">
        <f t="shared" si="22"/>
        <v>27325.252530000002</v>
      </c>
      <c r="H1050" s="2">
        <f t="shared" si="19"/>
        <v>0.33000000000174623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143.28</v>
      </c>
      <c r="D1052" s="1">
        <f>BILANCA!E74</f>
        <v>141.69999999999999</v>
      </c>
      <c r="E1052" s="1">
        <v>0</v>
      </c>
      <c r="F1052" s="1">
        <v>0</v>
      </c>
      <c r="G1052" s="2">
        <f t="shared" si="22"/>
        <v>29.440920000000002</v>
      </c>
      <c r="H1052" s="2">
        <f t="shared" si="19"/>
        <v>0.58000000000001251</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4.07</v>
      </c>
      <c r="D1054" s="1">
        <f>BILANCA!E76</f>
        <v>68.42</v>
      </c>
      <c r="E1054" s="1">
        <v>0</v>
      </c>
      <c r="F1054" s="1">
        <v>0</v>
      </c>
      <c r="G1054" s="2">
        <f t="shared" si="22"/>
        <v>10.00461</v>
      </c>
      <c r="H1054" s="2">
        <f t="shared" si="19"/>
        <v>0.49000000000000199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26192.33</v>
      </c>
      <c r="D1056" s="1">
        <f>BILANCA!E78</f>
        <v>27111.22</v>
      </c>
      <c r="E1056" s="1">
        <v>0</v>
      </c>
      <c r="F1056" s="1">
        <v>0</v>
      </c>
      <c r="G1056" s="2">
        <f t="shared" si="22"/>
        <v>5870.2782100000004</v>
      </c>
      <c r="H1056" s="2">
        <f t="shared" si="19"/>
        <v>0.55000000000291038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26192.33</v>
      </c>
      <c r="D1064" s="1">
        <f>BILANCA!E86</f>
        <v>27111.22</v>
      </c>
      <c r="E1064" s="1">
        <v>0</v>
      </c>
      <c r="F1064" s="1">
        <v>0</v>
      </c>
      <c r="G1064" s="2">
        <f t="shared" si="22"/>
        <v>6513.5963700000002</v>
      </c>
      <c r="H1064" s="2">
        <f t="shared" si="19"/>
        <v>0.55000000000291038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209370.23</v>
      </c>
      <c r="D1112" s="1">
        <f>BILANCA!E134</f>
        <v>209370.23</v>
      </c>
      <c r="E1112" s="1">
        <v>0</v>
      </c>
      <c r="F1112" s="1">
        <v>0</v>
      </c>
      <c r="G1112" s="2">
        <f t="shared" si="22"/>
        <v>81026.279010000013</v>
      </c>
      <c r="H1112" s="2">
        <f t="shared" si="23"/>
        <v>0.46000000002095476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209370.23</v>
      </c>
      <c r="D1113" s="1">
        <f>BILANCA!E135</f>
        <v>209370.23</v>
      </c>
      <c r="E1113" s="1">
        <v>0</v>
      </c>
      <c r="F1113" s="1">
        <v>0</v>
      </c>
      <c r="G1113" s="2">
        <f t="shared" si="22"/>
        <v>81654.389700000014</v>
      </c>
      <c r="H1113" s="2">
        <f t="shared" si="23"/>
        <v>0.46000000002095476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209370.23</v>
      </c>
      <c r="D1117" s="1">
        <f>BILANCA!E139</f>
        <v>209370.23</v>
      </c>
      <c r="E1117" s="1">
        <v>0</v>
      </c>
      <c r="F1117" s="1">
        <v>0</v>
      </c>
      <c r="G1117" s="2">
        <f t="shared" si="22"/>
        <v>84166.832460000005</v>
      </c>
      <c r="H1117" s="2">
        <f t="shared" si="23"/>
        <v>0.46000000002095476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39175.939999999995</v>
      </c>
      <c r="D1124" s="1">
        <f>BILANCA!E146</f>
        <v>27974.210000000006</v>
      </c>
      <c r="E1124" s="1">
        <v>0</v>
      </c>
      <c r="F1124" s="1">
        <v>0</v>
      </c>
      <c r="G1124" s="2">
        <f t="shared" si="22"/>
        <v>13412.534759999999</v>
      </c>
      <c r="H1124" s="2">
        <f t="shared" si="23"/>
        <v>0.27000000001135049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40088</v>
      </c>
      <c r="D1125" s="1">
        <f>BILANCA!E147</f>
        <v>24545.9</v>
      </c>
      <c r="E1125" s="1">
        <v>0</v>
      </c>
      <c r="F1125" s="1">
        <v>0</v>
      </c>
      <c r="G1125" s="2">
        <f t="shared" si="22"/>
        <v>12663.531599999998</v>
      </c>
      <c r="H1125" s="2">
        <f t="shared" si="23"/>
        <v>9.9999999998544808E-2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21481.42</v>
      </c>
      <c r="D1136" s="1">
        <f>BILANCA!E158</f>
        <v>14140.07</v>
      </c>
      <c r="E1136" s="1">
        <v>0</v>
      </c>
      <c r="F1136" s="1">
        <v>0</v>
      </c>
      <c r="G1136" s="2">
        <f t="shared" si="22"/>
        <v>7613.5186799999992</v>
      </c>
      <c r="H1136" s="2">
        <f t="shared" si="23"/>
        <v>0.48999999999796273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34095.839999999997</v>
      </c>
      <c r="D1137" s="1">
        <f>BILANCA!E159</f>
        <v>47975.83</v>
      </c>
      <c r="E1137" s="1">
        <v>0</v>
      </c>
      <c r="F1137" s="1">
        <v>0</v>
      </c>
      <c r="G1137" s="2">
        <f t="shared" si="22"/>
        <v>20027.314999999999</v>
      </c>
      <c r="H1137" s="2">
        <f t="shared" si="23"/>
        <v>0.33000000000174623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56489.32</v>
      </c>
      <c r="D1141" s="1">
        <f>BILANCA!E163</f>
        <v>58687.59</v>
      </c>
      <c r="E1141" s="1">
        <v>0</v>
      </c>
      <c r="F1141" s="1">
        <v>0</v>
      </c>
      <c r="G1141" s="2">
        <f t="shared" si="22"/>
        <v>27470.591</v>
      </c>
      <c r="H1141" s="2">
        <f t="shared" si="23"/>
        <v>0.73000000000320142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1659.98</v>
      </c>
      <c r="E1142" s="1">
        <v>0</v>
      </c>
      <c r="F1142" s="1">
        <v>0</v>
      </c>
      <c r="G1142" s="2">
        <f t="shared" si="22"/>
        <v>527.87364000000002</v>
      </c>
      <c r="H1142" s="2">
        <f t="shared" si="23"/>
        <v>1.999999999998181E-2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1659.98</v>
      </c>
      <c r="E1144" s="1">
        <v>0</v>
      </c>
      <c r="F1144" s="1">
        <v>0</v>
      </c>
      <c r="G1144" s="2">
        <f t="shared" si="22"/>
        <v>534.51355999999998</v>
      </c>
      <c r="H1144" s="2">
        <f t="shared" si="23"/>
        <v>1.999999999998181E-2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8870213.9800000004</v>
      </c>
      <c r="D1152" s="1">
        <f>BILANCA!E175</f>
        <v>10782221.290000001</v>
      </c>
      <c r="E1152" s="1">
        <v>0</v>
      </c>
      <c r="F1152" s="1">
        <v>0</v>
      </c>
      <c r="G1152" s="2">
        <f t="shared" si="22"/>
        <v>5143456.9586400008</v>
      </c>
      <c r="H1152" s="2">
        <f t="shared" si="23"/>
        <v>0.31000000052154064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1566937.94</v>
      </c>
      <c r="D1153" s="1">
        <f>BILANCA!E176</f>
        <v>3301517.24</v>
      </c>
      <c r="E1153" s="1">
        <v>0</v>
      </c>
      <c r="F1153" s="1">
        <v>0</v>
      </c>
      <c r="G1153" s="2">
        <f t="shared" si="22"/>
        <v>1388895.3114000002</v>
      </c>
      <c r="H1153" s="2">
        <f t="shared" si="23"/>
        <v>0.30000000027939677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699147.45</v>
      </c>
      <c r="D1154" s="1">
        <f>BILANCA!E177</f>
        <v>547928.6</v>
      </c>
      <c r="E1154" s="1">
        <v>0</v>
      </c>
      <c r="F1154" s="1">
        <v>0</v>
      </c>
      <c r="G1154" s="2">
        <f t="shared" si="22"/>
        <v>306945.79515000002</v>
      </c>
      <c r="H1154" s="2">
        <f t="shared" si="23"/>
        <v>0.84999999997671694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18419.150000000001</v>
      </c>
      <c r="D1155" s="1">
        <f>BILANCA!E178</f>
        <v>34618.22</v>
      </c>
      <c r="E1155" s="1">
        <v>0</v>
      </c>
      <c r="F1155" s="1">
        <v>0</v>
      </c>
      <c r="G1155" s="2">
        <f t="shared" si="22"/>
        <v>15076.761479999999</v>
      </c>
      <c r="H1155" s="2">
        <f t="shared" si="23"/>
        <v>0.37000000000261934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522322.92</v>
      </c>
      <c r="D1156" s="1">
        <f>BILANCA!E179</f>
        <v>283346.78000000003</v>
      </c>
      <c r="E1156" s="1">
        <v>0</v>
      </c>
      <c r="F1156" s="1">
        <v>0</v>
      </c>
      <c r="G1156" s="2">
        <f t="shared" si="22"/>
        <v>188399.85103999998</v>
      </c>
      <c r="H1156" s="2">
        <f t="shared" si="23"/>
        <v>0.29999999998835847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36080.270000000004</v>
      </c>
      <c r="D1157" s="1">
        <f>BILANCA!E180</f>
        <v>26974.35</v>
      </c>
      <c r="E1157" s="1">
        <v>0</v>
      </c>
      <c r="F1157" s="1">
        <v>0</v>
      </c>
      <c r="G1157" s="2">
        <f t="shared" si="22"/>
        <v>15665.040779999999</v>
      </c>
      <c r="H1157" s="2">
        <f t="shared" si="23"/>
        <v>0.62000000000261934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532.83000000000004</v>
      </c>
      <c r="D1159" s="1">
        <f>BILANCA!E182</f>
        <v>0</v>
      </c>
      <c r="E1159" s="1">
        <v>0</v>
      </c>
      <c r="F1159" s="1">
        <v>0</v>
      </c>
      <c r="G1159" s="2">
        <f t="shared" si="22"/>
        <v>93.778080000000003</v>
      </c>
      <c r="H1159" s="2">
        <f t="shared" si="23"/>
        <v>0.16999999999995907</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35547.440000000002</v>
      </c>
      <c r="D1160" s="1">
        <f>BILANCA!E183</f>
        <v>26974.35</v>
      </c>
      <c r="E1160" s="1">
        <v>0</v>
      </c>
      <c r="F1160" s="1">
        <v>0</v>
      </c>
      <c r="G1160" s="2">
        <f t="shared" si="22"/>
        <v>15840.816779999999</v>
      </c>
      <c r="H1160" s="2">
        <f t="shared" si="23"/>
        <v>0.79000000000087311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937.27</v>
      </c>
      <c r="D1161" s="1">
        <f>BILANCA!E184</f>
        <v>24.87</v>
      </c>
      <c r="E1161" s="1">
        <v>0</v>
      </c>
      <c r="F1161" s="1">
        <v>0</v>
      </c>
      <c r="G1161" s="2">
        <f t="shared" si="22"/>
        <v>175.68778</v>
      </c>
      <c r="H1161" s="2">
        <f t="shared" si="23"/>
        <v>0.39999999999998082</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59304.26</v>
      </c>
      <c r="D1163" s="1">
        <f>BILANCA!E186</f>
        <v>45601.15</v>
      </c>
      <c r="E1163" s="1">
        <v>0</v>
      </c>
      <c r="F1163" s="1">
        <v>0</v>
      </c>
      <c r="G1163" s="2">
        <f t="shared" si="22"/>
        <v>27091.180800000002</v>
      </c>
      <c r="H1163" s="2">
        <f t="shared" si="23"/>
        <v>0.41000000000349246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30391.38</v>
      </c>
      <c r="D1164" s="1">
        <f>BILANCA!E187</f>
        <v>4127.82</v>
      </c>
      <c r="E1164" s="1">
        <v>0</v>
      </c>
      <c r="F1164" s="1">
        <v>0</v>
      </c>
      <c r="G1164" s="2">
        <f t="shared" si="22"/>
        <v>6995.1106200000004</v>
      </c>
      <c r="H1164" s="2">
        <f t="shared" si="23"/>
        <v>0.56000000000130967</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31692.2</v>
      </c>
      <c r="D1165" s="1">
        <f>BILANCA!E188</f>
        <v>153235.41</v>
      </c>
      <c r="E1165" s="1">
        <v>0</v>
      </c>
      <c r="F1165" s="1">
        <v>0</v>
      </c>
      <c r="G1165" s="2">
        <f t="shared" si="22"/>
        <v>61545.66964</v>
      </c>
      <c r="H1165" s="2">
        <f t="shared" si="23"/>
        <v>0.61000000000422006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182444.91</v>
      </c>
      <c r="D1166" s="1">
        <f>BILANCA!E189</f>
        <v>226385.66</v>
      </c>
      <c r="E1166" s="1">
        <v>0</v>
      </c>
      <c r="F1166" s="1">
        <v>0</v>
      </c>
      <c r="G1166" s="2">
        <f t="shared" si="22"/>
        <v>116244.57008999999</v>
      </c>
      <c r="H1166" s="2">
        <f t="shared" si="23"/>
        <v>0.42999999999301508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685345.58</v>
      </c>
      <c r="D1183" s="1">
        <f>BILANCA!E206</f>
        <v>2527202.98</v>
      </c>
      <c r="E1183" s="1">
        <v>0</v>
      </c>
      <c r="F1183" s="1">
        <v>0</v>
      </c>
      <c r="G1183" s="2">
        <f t="shared" si="22"/>
        <v>1147950.308</v>
      </c>
      <c r="H1183" s="2">
        <f t="shared" si="23"/>
        <v>0.44000000006053597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685345.58</v>
      </c>
      <c r="D1184" s="1">
        <f>BILANCA!E207</f>
        <v>2527202.98</v>
      </c>
      <c r="E1184" s="1">
        <v>0</v>
      </c>
      <c r="F1184" s="1">
        <v>0</v>
      </c>
      <c r="G1184" s="2">
        <f t="shared" si="22"/>
        <v>1153690.05954</v>
      </c>
      <c r="H1184" s="2">
        <f t="shared" si="23"/>
        <v>0.44000000006053597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656450.23</v>
      </c>
      <c r="D1185" s="1">
        <f>BILANCA!E208</f>
        <v>2498307.63</v>
      </c>
      <c r="E1185" s="1">
        <v>0</v>
      </c>
      <c r="F1185" s="1">
        <v>0</v>
      </c>
      <c r="G1185" s="2">
        <f t="shared" si="22"/>
        <v>1141919.2289800001</v>
      </c>
      <c r="H1185" s="2">
        <f t="shared" si="23"/>
        <v>0.60000000009313226</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28895.35</v>
      </c>
      <c r="D1194" s="1">
        <f>BILANCA!E217</f>
        <v>28895.35</v>
      </c>
      <c r="E1194" s="1">
        <v>0</v>
      </c>
      <c r="F1194" s="1">
        <v>0</v>
      </c>
      <c r="G1194" s="2">
        <f t="shared" si="22"/>
        <v>18290.756549999998</v>
      </c>
      <c r="H1194" s="2">
        <f t="shared" si="23"/>
        <v>0.69999999999708962</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7303276.04</v>
      </c>
      <c r="D1214" s="1">
        <f>BILANCA!E237</f>
        <v>7480704.0500000007</v>
      </c>
      <c r="E1214" s="1">
        <v>0</v>
      </c>
      <c r="F1214" s="1">
        <v>0</v>
      </c>
      <c r="G1214" s="2">
        <f t="shared" si="22"/>
        <v>5143142.0363400001</v>
      </c>
      <c r="H1214" s="2">
        <f t="shared" si="23"/>
        <v>9.0000000782310963E-2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8032077.0499999998</v>
      </c>
      <c r="D1215" s="1">
        <f>BILANCA!E238</f>
        <v>8180451.8800000008</v>
      </c>
      <c r="E1215" s="1">
        <v>0</v>
      </c>
      <c r="F1215" s="1">
        <v>0</v>
      </c>
      <c r="G1215" s="2">
        <f t="shared" si="22"/>
        <v>5659171.5479200007</v>
      </c>
      <c r="H1215" s="2">
        <f t="shared" si="23"/>
        <v>0.16999999899417162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8625168.6600000001</v>
      </c>
      <c r="D1216" s="1">
        <f>BILANCA!E239</f>
        <v>10615400.890000001</v>
      </c>
      <c r="E1216" s="1">
        <v>0</v>
      </c>
      <c r="F1216" s="1">
        <v>0</v>
      </c>
      <c r="G1216" s="2">
        <f t="shared" si="22"/>
        <v>6956441.11252</v>
      </c>
      <c r="H1216" s="2">
        <f t="shared" si="23"/>
        <v>0.44999999925494194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8625168.6600000001</v>
      </c>
      <c r="D1217" s="1">
        <f>BILANCA!E240</f>
        <v>10615400.890000001</v>
      </c>
      <c r="E1217" s="1">
        <v>0</v>
      </c>
      <c r="F1217" s="1">
        <v>0</v>
      </c>
      <c r="G1217" s="2">
        <f t="shared" si="22"/>
        <v>6986297.0829600003</v>
      </c>
      <c r="H1217" s="2">
        <f t="shared" si="23"/>
        <v>0.44999999925494194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593091.61</v>
      </c>
      <c r="D1219" s="1">
        <f>BILANCA!E242</f>
        <v>2434949.0099999998</v>
      </c>
      <c r="E1219" s="1">
        <v>0</v>
      </c>
      <c r="F1219" s="1">
        <v>0</v>
      </c>
      <c r="G1219" s="2">
        <f t="shared" si="22"/>
        <v>1289265.55268</v>
      </c>
      <c r="H1219" s="2">
        <f t="shared" si="23"/>
        <v>0.39999999979045242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593091.61</v>
      </c>
      <c r="D1220" s="1">
        <f>BILANCA!E243</f>
        <v>2434949.0099999998</v>
      </c>
      <c r="E1220" s="1">
        <v>0</v>
      </c>
      <c r="F1220" s="1">
        <v>0</v>
      </c>
      <c r="G1220" s="2">
        <f t="shared" si="22"/>
        <v>1294728.5423099999</v>
      </c>
      <c r="H1220" s="2">
        <f t="shared" si="23"/>
        <v>0.39999999979045242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-767899.34</v>
      </c>
      <c r="D1222" s="1">
        <f>BILANCA!E245</f>
        <v>-729304.41</v>
      </c>
      <c r="E1222" s="1">
        <v>0</v>
      </c>
      <c r="F1222" s="1">
        <v>0</v>
      </c>
      <c r="G1222" s="2">
        <f t="shared" si="22"/>
        <v>-532135.45023999992</v>
      </c>
      <c r="H1222" s="2">
        <f t="shared" si="23"/>
        <v>0.75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767899.34</v>
      </c>
      <c r="D1227" s="1">
        <f>BILANCA!E250</f>
        <v>729304.41</v>
      </c>
      <c r="E1227" s="1">
        <v>0</v>
      </c>
      <c r="F1227" s="1">
        <v>0</v>
      </c>
      <c r="G1227" s="2">
        <f t="shared" si="22"/>
        <v>543267.99103999999</v>
      </c>
      <c r="H1227" s="2">
        <f t="shared" si="23"/>
        <v>0.75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767899.34</v>
      </c>
      <c r="D1229" s="1">
        <f>BILANCA!E252</f>
        <v>729304.41</v>
      </c>
      <c r="E1229" s="1">
        <v>0</v>
      </c>
      <c r="F1229" s="1">
        <v>0</v>
      </c>
      <c r="G1229" s="2">
        <f t="shared" si="22"/>
        <v>547721.00735999993</v>
      </c>
      <c r="H1229" s="2">
        <f t="shared" si="23"/>
        <v>0.75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39098.33</v>
      </c>
      <c r="D1232" s="1">
        <f>BILANCA!E255</f>
        <v>27896.6</v>
      </c>
      <c r="E1232" s="1">
        <v>0</v>
      </c>
      <c r="F1232" s="1">
        <v>0</v>
      </c>
      <c r="G1232" s="2">
        <f t="shared" si="22"/>
        <v>23627.990969999999</v>
      </c>
      <c r="H1232" s="2">
        <f t="shared" si="23"/>
        <v>0.73000000000320142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1659.98</v>
      </c>
      <c r="E1233" s="1">
        <v>0</v>
      </c>
      <c r="F1233" s="1">
        <v>0</v>
      </c>
      <c r="G1233" s="2">
        <f t="shared" si="22"/>
        <v>829.99</v>
      </c>
      <c r="H1233" s="2">
        <f t="shared" si="23"/>
        <v>1.999999999998181E-2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80222.58</v>
      </c>
      <c r="D1240" s="1">
        <f>BILANCA!E264</f>
        <v>78656.69</v>
      </c>
      <c r="E1240" s="1">
        <v>0</v>
      </c>
      <c r="F1240" s="1">
        <v>0</v>
      </c>
      <c r="G1240" s="2">
        <f t="shared" si="22"/>
        <v>61046.741720000005</v>
      </c>
      <c r="H1240" s="2">
        <f t="shared" si="23"/>
        <v>0.72999999999592546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15442.68</v>
      </c>
      <c r="D1241" s="1">
        <f>BILANCA!E265</f>
        <v>8005.11</v>
      </c>
      <c r="E1241" s="1">
        <v>0</v>
      </c>
      <c r="F1241" s="1">
        <v>0</v>
      </c>
      <c r="G1241" s="2">
        <f t="shared" si="22"/>
        <v>8114.8482000000004</v>
      </c>
      <c r="H1241" s="2">
        <f t="shared" si="23"/>
        <v>0.42999999999938154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1659.98</v>
      </c>
      <c r="E1243" s="1">
        <v>0</v>
      </c>
      <c r="F1243" s="1">
        <v>0</v>
      </c>
      <c r="G1243" s="2">
        <f t="shared" si="24"/>
        <v>863.18960000000004</v>
      </c>
      <c r="H1243" s="2">
        <f t="shared" si="23"/>
        <v>1.999999999998181E-2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100.86</v>
      </c>
      <c r="D1244" s="1">
        <f>BILANCA!E268</f>
        <v>399.21</v>
      </c>
      <c r="E1244" s="1">
        <v>0</v>
      </c>
      <c r="F1244" s="1">
        <v>0</v>
      </c>
      <c r="G1244" s="2">
        <f t="shared" si="24"/>
        <v>234.71208000000001</v>
      </c>
      <c r="H1244" s="2">
        <f t="shared" si="23"/>
        <v>0.3499999999999801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26091.47</v>
      </c>
      <c r="D1247" s="1">
        <f>BILANCA!E271</f>
        <v>26712.01</v>
      </c>
      <c r="E1247" s="1">
        <v>0</v>
      </c>
      <c r="F1247" s="1">
        <v>0</v>
      </c>
      <c r="G1247" s="2">
        <f t="shared" si="24"/>
        <v>20992.089359999998</v>
      </c>
      <c r="H1247" s="2">
        <f t="shared" si="23"/>
        <v>0.47999999999956344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260087.09</v>
      </c>
      <c r="D1263" s="1">
        <f>BILANCA!E287</f>
        <v>75699.98</v>
      </c>
      <c r="E1263" s="1">
        <v>0</v>
      </c>
      <c r="F1263" s="1">
        <v>0</v>
      </c>
      <c r="G1263" s="2">
        <f t="shared" si="24"/>
        <v>115216.37400000001</v>
      </c>
      <c r="H1263" s="2">
        <f t="shared" si="23"/>
        <v>0.11000000000058208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439060.36</v>
      </c>
      <c r="D1264" s="1">
        <f>BILANCA!E288</f>
        <v>472228.62</v>
      </c>
      <c r="E1264" s="1">
        <v>0</v>
      </c>
      <c r="F1264" s="1">
        <v>0</v>
      </c>
      <c r="G1264" s="2">
        <f t="shared" si="24"/>
        <v>388768.44560000004</v>
      </c>
      <c r="H1264" s="2">
        <f t="shared" si="23"/>
        <v>0.73999999999068677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22017.51</v>
      </c>
      <c r="D1265" s="1">
        <f>BILANCA!E289</f>
        <v>0</v>
      </c>
      <c r="E1265" s="1">
        <v>0</v>
      </c>
      <c r="F1265" s="1">
        <v>0</v>
      </c>
      <c r="G1265" s="2">
        <f t="shared" si="24"/>
        <v>6208.9378199999992</v>
      </c>
      <c r="H1265" s="2">
        <f t="shared" si="23"/>
        <v>0.49000000000160071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160427.4</v>
      </c>
      <c r="D1266" s="1">
        <f>BILANCA!E290</f>
        <v>226385.66</v>
      </c>
      <c r="E1266" s="1">
        <v>0</v>
      </c>
      <c r="F1266" s="1">
        <v>0</v>
      </c>
      <c r="G1266" s="2">
        <f t="shared" si="24"/>
        <v>173535.23775999999</v>
      </c>
      <c r="H1266" s="2">
        <f t="shared" si="23"/>
        <v>0.73999999999068677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685345.58</v>
      </c>
      <c r="D1270" s="1">
        <f>BILANCA!E294</f>
        <v>2527202.98</v>
      </c>
      <c r="E1270" s="1">
        <v>0</v>
      </c>
      <c r="F1270" s="1">
        <v>0</v>
      </c>
      <c r="G1270" s="2">
        <f t="shared" si="24"/>
        <v>1647308.6919799997</v>
      </c>
      <c r="H1270" s="2">
        <f t="shared" si="23"/>
        <v>0.44000000006053597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115025.71</v>
      </c>
      <c r="E1271" s="1">
        <v>0</v>
      </c>
      <c r="F1271" s="1">
        <v>0</v>
      </c>
      <c r="G1271" s="2">
        <f t="shared" si="24"/>
        <v>66254.808959999995</v>
      </c>
      <c r="H1271" s="2">
        <f t="shared" si="23"/>
        <v>0.28999999999359716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2860.05</v>
      </c>
      <c r="D1273" s="1">
        <f>BILANCA!E297</f>
        <v>11200</v>
      </c>
      <c r="E1273" s="1">
        <v>0</v>
      </c>
      <c r="F1273" s="1">
        <v>0</v>
      </c>
      <c r="G1273" s="2">
        <f t="shared" si="24"/>
        <v>7325.4144999999999</v>
      </c>
      <c r="H1273" s="2">
        <f t="shared" si="23"/>
        <v>5.0000000000181899E-2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23480.69</v>
      </c>
      <c r="D1274" s="1">
        <f>BILANCA!E298</f>
        <v>27009.7</v>
      </c>
      <c r="E1274" s="1">
        <v>0</v>
      </c>
      <c r="F1274" s="1">
        <v>0</v>
      </c>
      <c r="G1274" s="2">
        <f t="shared" si="24"/>
        <v>22552.526189999997</v>
      </c>
      <c r="H1274" s="2">
        <f t="shared" si="23"/>
        <v>0.61000000000058208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5351.46</v>
      </c>
      <c r="D1278" s="1">
        <f>BILANCA!E302</f>
        <v>0</v>
      </c>
      <c r="E1278" s="1">
        <v>0</v>
      </c>
      <c r="F1278" s="1">
        <v>0</v>
      </c>
      <c r="G1278" s="2">
        <f t="shared" si="24"/>
        <v>1578.6806999999999</v>
      </c>
      <c r="H1278" s="2">
        <f t="shared" si="23"/>
        <v>0.46000000000003638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437107.53</v>
      </c>
      <c r="D1299" s="6">
        <f>'RAS-funkcijski'!E5</f>
        <v>570919.57999999996</v>
      </c>
      <c r="E1299" s="6">
        <v>0</v>
      </c>
      <c r="F1299" s="6">
        <v>0</v>
      </c>
      <c r="G1299" s="7">
        <f t="shared" si="24"/>
        <v>1578.94669</v>
      </c>
      <c r="H1299" s="7">
        <f t="shared" si="23"/>
        <v>0.89000000001396984</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113262.95</v>
      </c>
      <c r="D1300" s="1">
        <f>'RAS-funkcijski'!E6</f>
        <v>133111.71</v>
      </c>
      <c r="E1300" s="1">
        <v>0</v>
      </c>
      <c r="F1300" s="1">
        <v>0</v>
      </c>
      <c r="G1300" s="2">
        <f t="shared" si="24"/>
        <v>758.97273999999993</v>
      </c>
      <c r="H1300" s="2">
        <f t="shared" si="23"/>
        <v>0.34000000001105946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113262.95</v>
      </c>
      <c r="D1301" s="1">
        <f>'RAS-funkcijski'!E7</f>
        <v>133111.71</v>
      </c>
      <c r="E1301" s="1">
        <v>0</v>
      </c>
      <c r="F1301" s="1">
        <v>0</v>
      </c>
      <c r="G1301" s="2">
        <f t="shared" si="24"/>
        <v>1138.45911</v>
      </c>
      <c r="H1301" s="2">
        <f t="shared" si="23"/>
        <v>0.34000000001105946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239792.36</v>
      </c>
      <c r="D1307" s="1">
        <f>'RAS-funkcijski'!E13</f>
        <v>314821.48</v>
      </c>
      <c r="E1307" s="1">
        <v>0</v>
      </c>
      <c r="F1307" s="1">
        <v>0</v>
      </c>
      <c r="G1307" s="2">
        <f t="shared" si="24"/>
        <v>7824.9178799999991</v>
      </c>
      <c r="H1307" s="2">
        <f t="shared" si="23"/>
        <v>0.83999999996740371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239792.36</v>
      </c>
      <c r="D1308" s="1">
        <f>'RAS-funkcijski'!E14</f>
        <v>314821.48</v>
      </c>
      <c r="E1308" s="1">
        <v>0</v>
      </c>
      <c r="F1308" s="1">
        <v>0</v>
      </c>
      <c r="G1308" s="2">
        <f t="shared" si="24"/>
        <v>8694.3531999999996</v>
      </c>
      <c r="H1308" s="2">
        <f t="shared" si="23"/>
        <v>0.83999999996740371</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84052.22</v>
      </c>
      <c r="D1313" s="1">
        <f>'RAS-funkcijski'!E19</f>
        <v>122986.39</v>
      </c>
      <c r="E1313" s="1">
        <v>0</v>
      </c>
      <c r="F1313" s="1">
        <v>0</v>
      </c>
      <c r="G1313" s="2">
        <f t="shared" si="24"/>
        <v>4950.375</v>
      </c>
      <c r="H1313" s="2">
        <f t="shared" si="23"/>
        <v>0.61000000000058208</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72069.929999999993</v>
      </c>
      <c r="D1322" s="1">
        <f>'RAS-funkcijski'!E28</f>
        <v>141309.65</v>
      </c>
      <c r="E1322" s="1">
        <v>0</v>
      </c>
      <c r="F1322" s="1">
        <v>0</v>
      </c>
      <c r="G1322" s="2">
        <f t="shared" si="24"/>
        <v>8512.5415199999989</v>
      </c>
      <c r="H1322" s="2">
        <f t="shared" si="23"/>
        <v>0.42000000001280569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72069.929999999993</v>
      </c>
      <c r="D1324" s="1">
        <f>'RAS-funkcijski'!E30</f>
        <v>141309.65</v>
      </c>
      <c r="E1324" s="1">
        <v>0</v>
      </c>
      <c r="F1324" s="1">
        <v>0</v>
      </c>
      <c r="G1324" s="2">
        <f t="shared" si="24"/>
        <v>9221.9199799999988</v>
      </c>
      <c r="H1324" s="2">
        <f t="shared" si="23"/>
        <v>0.42000000001280569</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750270.72</v>
      </c>
      <c r="D1329" s="1">
        <f>'RAS-funkcijski'!E35</f>
        <v>1015748.29</v>
      </c>
      <c r="E1329" s="1">
        <v>0</v>
      </c>
      <c r="F1329" s="1">
        <v>0</v>
      </c>
      <c r="G1329" s="2">
        <f t="shared" si="24"/>
        <v>86234.786300000007</v>
      </c>
      <c r="H1329" s="2">
        <f t="shared" si="23"/>
        <v>0.57000000006519258</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364998.19</v>
      </c>
      <c r="D1330" s="1">
        <f>'RAS-funkcijski'!E36</f>
        <v>378507.42</v>
      </c>
      <c r="E1330" s="1">
        <v>0</v>
      </c>
      <c r="F1330" s="1">
        <v>0</v>
      </c>
      <c r="G1330" s="2">
        <f t="shared" si="24"/>
        <v>35904.416960000002</v>
      </c>
      <c r="H1330" s="2">
        <f t="shared" si="23"/>
        <v>0.60999999998603016</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364998.19</v>
      </c>
      <c r="D1331" s="1">
        <f>'RAS-funkcijski'!E37</f>
        <v>378507.42</v>
      </c>
      <c r="E1331" s="1">
        <v>0</v>
      </c>
      <c r="F1331" s="1">
        <v>0</v>
      </c>
      <c r="G1331" s="2">
        <f t="shared" si="24"/>
        <v>37026.429990000004</v>
      </c>
      <c r="H1331" s="2">
        <f t="shared" si="23"/>
        <v>0.60999999998603016</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28709.14</v>
      </c>
      <c r="D1333" s="1">
        <f>'RAS-funkcijski'!E39</f>
        <v>44198.92</v>
      </c>
      <c r="E1333" s="1">
        <v>0</v>
      </c>
      <c r="F1333" s="1">
        <v>0</v>
      </c>
      <c r="G1333" s="2">
        <f t="shared" si="24"/>
        <v>4098.7443000000003</v>
      </c>
      <c r="H1333" s="2">
        <f t="shared" si="23"/>
        <v>0.22000000000116415</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28709.14</v>
      </c>
      <c r="D1334" s="1">
        <f>'RAS-funkcijski'!E40</f>
        <v>44198.92</v>
      </c>
      <c r="E1334" s="1">
        <v>0</v>
      </c>
      <c r="F1334" s="1">
        <v>0</v>
      </c>
      <c r="G1334" s="2">
        <f t="shared" si="24"/>
        <v>4215.851279999999</v>
      </c>
      <c r="H1334" s="2">
        <f t="shared" si="23"/>
        <v>0.22000000000116415</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114693.39</v>
      </c>
      <c r="D1337" s="1">
        <f>'RAS-funkcijski'!E43</f>
        <v>78821.66</v>
      </c>
      <c r="E1337" s="1">
        <v>0</v>
      </c>
      <c r="F1337" s="1">
        <v>0</v>
      </c>
      <c r="G1337" s="2">
        <f t="shared" si="24"/>
        <v>10621.13169</v>
      </c>
      <c r="H1337" s="2">
        <f t="shared" si="23"/>
        <v>0.72999999999592546</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114693.39</v>
      </c>
      <c r="D1342" s="1">
        <f>'RAS-funkcijski'!E48</f>
        <v>78821.66</v>
      </c>
      <c r="E1342" s="1">
        <v>0</v>
      </c>
      <c r="F1342" s="1">
        <v>0</v>
      </c>
      <c r="G1342" s="2">
        <f t="shared" si="24"/>
        <v>11982.81524</v>
      </c>
      <c r="H1342" s="2">
        <f t="shared" si="27"/>
        <v>0.72999999999592546</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181162.3</v>
      </c>
      <c r="D1348" s="1">
        <f>'RAS-funkcijski'!E54</f>
        <v>481663.04</v>
      </c>
      <c r="E1348" s="1">
        <v>0</v>
      </c>
      <c r="F1348" s="1">
        <v>0</v>
      </c>
      <c r="G1348" s="2">
        <f t="shared" si="24"/>
        <v>57224.419000000002</v>
      </c>
      <c r="H1348" s="2">
        <f t="shared" si="27"/>
        <v>0.33999999996740371</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181162.3</v>
      </c>
      <c r="D1349" s="1">
        <f>'RAS-funkcijski'!E55</f>
        <v>481663.04</v>
      </c>
      <c r="E1349" s="1">
        <v>0</v>
      </c>
      <c r="F1349" s="1">
        <v>0</v>
      </c>
      <c r="G1349" s="2">
        <f t="shared" si="24"/>
        <v>58368.90737999999</v>
      </c>
      <c r="H1349" s="2">
        <f t="shared" si="27"/>
        <v>0.33999999996740371</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9297.6200000000008</v>
      </c>
      <c r="D1354" s="1">
        <f>'RAS-funkcijski'!E60</f>
        <v>6628.32</v>
      </c>
      <c r="E1354" s="1">
        <v>0</v>
      </c>
      <c r="F1354" s="1">
        <v>0</v>
      </c>
      <c r="G1354" s="2">
        <f t="shared" si="24"/>
        <v>1263.03856</v>
      </c>
      <c r="H1354" s="2">
        <f t="shared" si="27"/>
        <v>0.69999999999890861</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51410.080000000002</v>
      </c>
      <c r="D1355" s="1">
        <f>'RAS-funkcijski'!E61</f>
        <v>25928.93</v>
      </c>
      <c r="E1355" s="1">
        <v>0</v>
      </c>
      <c r="F1355" s="1">
        <v>0</v>
      </c>
      <c r="G1355" s="2">
        <f t="shared" si="24"/>
        <v>5886.2725800000007</v>
      </c>
      <c r="H1355" s="2">
        <f t="shared" si="27"/>
        <v>0.15000000000145519</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36905.43</v>
      </c>
      <c r="D1358" s="1">
        <f>'RAS-funkcijski'!E64</f>
        <v>13429.2</v>
      </c>
      <c r="E1358" s="1">
        <v>0</v>
      </c>
      <c r="F1358" s="1">
        <v>0</v>
      </c>
      <c r="G1358" s="2">
        <f t="shared" si="24"/>
        <v>3825.8298000000004</v>
      </c>
      <c r="H1358" s="2">
        <f t="shared" si="27"/>
        <v>0.63000000000101863</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14504.65</v>
      </c>
      <c r="D1359" s="1">
        <f>'RAS-funkcijski'!E65</f>
        <v>12499.73</v>
      </c>
      <c r="E1359" s="1">
        <v>0</v>
      </c>
      <c r="F1359" s="1">
        <v>0</v>
      </c>
      <c r="G1359" s="2">
        <f t="shared" si="24"/>
        <v>2409.7507099999998</v>
      </c>
      <c r="H1359" s="2">
        <f t="shared" si="27"/>
        <v>0.62000000000080036</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801926.47000000009</v>
      </c>
      <c r="D1369" s="1">
        <f>'RAS-funkcijski'!E75</f>
        <v>539292.92000000004</v>
      </c>
      <c r="E1369" s="1">
        <v>0</v>
      </c>
      <c r="F1369" s="1">
        <v>0</v>
      </c>
      <c r="G1369" s="2">
        <f t="shared" si="24"/>
        <v>133516.37401</v>
      </c>
      <c r="H1369" s="2">
        <f t="shared" si="27"/>
        <v>0.55000000004656613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2363.91</v>
      </c>
      <c r="D1370" s="1">
        <f>'RAS-funkcijski'!E76</f>
        <v>4364.28</v>
      </c>
      <c r="E1370" s="1">
        <v>0</v>
      </c>
      <c r="F1370" s="1">
        <v>0</v>
      </c>
      <c r="G1370" s="2">
        <f t="shared" si="24"/>
        <v>798.65783999999985</v>
      </c>
      <c r="H1370" s="2">
        <f t="shared" si="27"/>
        <v>0.36999999999989086</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799562.56</v>
      </c>
      <c r="D1375" s="1">
        <f>'RAS-funkcijski'!E81</f>
        <v>534928.64000000001</v>
      </c>
      <c r="E1375" s="1">
        <v>0</v>
      </c>
      <c r="F1375" s="1">
        <v>0</v>
      </c>
      <c r="G1375" s="2">
        <f t="shared" si="24"/>
        <v>143945.32767999999</v>
      </c>
      <c r="H1375" s="2">
        <f t="shared" si="27"/>
        <v>0.79999999993015081</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466120.12</v>
      </c>
      <c r="D1376" s="1">
        <f>'RAS-funkcijski'!E82</f>
        <v>2196594.7400000002</v>
      </c>
      <c r="E1376" s="1">
        <v>0</v>
      </c>
      <c r="F1376" s="1">
        <v>0</v>
      </c>
      <c r="G1376" s="2">
        <f t="shared" si="24"/>
        <v>379026.14880000002</v>
      </c>
      <c r="H1376" s="2">
        <f t="shared" si="27"/>
        <v>0.37999999977182597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411776.16</v>
      </c>
      <c r="D1378" s="1">
        <f>'RAS-funkcijski'!E84</f>
        <v>2064645.81</v>
      </c>
      <c r="E1378" s="1">
        <v>0</v>
      </c>
      <c r="F1378" s="1">
        <v>0</v>
      </c>
      <c r="G1378" s="2">
        <f t="shared" si="24"/>
        <v>363285.42239999998</v>
      </c>
      <c r="H1378" s="2">
        <f t="shared" si="27"/>
        <v>0.34999999991850927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36692.15</v>
      </c>
      <c r="D1379" s="1">
        <f>'RAS-funkcijski'!E85</f>
        <v>39575.18</v>
      </c>
      <c r="E1379" s="1">
        <v>0</v>
      </c>
      <c r="F1379" s="1">
        <v>0</v>
      </c>
      <c r="G1379" s="2">
        <f t="shared" si="24"/>
        <v>9383.2433100000017</v>
      </c>
      <c r="H1379" s="2">
        <f t="shared" si="27"/>
        <v>0.33000000000174623</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17651.810000000001</v>
      </c>
      <c r="D1382" s="1">
        <f>'RAS-funkcijski'!E88</f>
        <v>92373.75</v>
      </c>
      <c r="E1382" s="1">
        <v>0</v>
      </c>
      <c r="F1382" s="1">
        <v>0</v>
      </c>
      <c r="G1382" s="2">
        <f t="shared" si="24"/>
        <v>17001.54204</v>
      </c>
      <c r="H1382" s="2">
        <f t="shared" si="27"/>
        <v>0.43999999999869033</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369859.83999999997</v>
      </c>
      <c r="D1401" s="1">
        <f>'RAS-funkcijski'!E107</f>
        <v>341296.58999999997</v>
      </c>
      <c r="E1401" s="1">
        <v>0</v>
      </c>
      <c r="F1401" s="1">
        <v>0</v>
      </c>
      <c r="G1401" s="2">
        <f t="shared" si="24"/>
        <v>108402.66105999998</v>
      </c>
      <c r="H1401" s="2">
        <f t="shared" si="27"/>
        <v>0.57000000006519258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139199.17000000001</v>
      </c>
      <c r="D1402" s="1">
        <f>'RAS-funkcijski'!E108</f>
        <v>74705.75</v>
      </c>
      <c r="E1402" s="1">
        <v>0</v>
      </c>
      <c r="F1402" s="1">
        <v>0</v>
      </c>
      <c r="G1402" s="2">
        <f t="shared" si="24"/>
        <v>30015.509679999999</v>
      </c>
      <c r="H1402" s="2">
        <f t="shared" si="27"/>
        <v>0.42000000001280569</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34412.639999999999</v>
      </c>
      <c r="D1403" s="1">
        <f>'RAS-funkcijski'!E109</f>
        <v>35177.339999999997</v>
      </c>
      <c r="E1403" s="1">
        <v>0</v>
      </c>
      <c r="F1403" s="1">
        <v>0</v>
      </c>
      <c r="G1403" s="2">
        <f t="shared" si="24"/>
        <v>11000.568599999999</v>
      </c>
      <c r="H1403" s="2">
        <f t="shared" si="27"/>
        <v>0.69999999999708962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196248.03</v>
      </c>
      <c r="D1407" s="1">
        <f>'RAS-funkcijski'!E113</f>
        <v>231413.5</v>
      </c>
      <c r="E1407" s="1">
        <v>0</v>
      </c>
      <c r="F1407" s="1">
        <v>0</v>
      </c>
      <c r="G1407" s="2">
        <f t="shared" si="24"/>
        <v>71839.178270000004</v>
      </c>
      <c r="H1407" s="2">
        <f t="shared" si="27"/>
        <v>0.52999999999883585</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426603.45</v>
      </c>
      <c r="D1408" s="1">
        <f>'RAS-funkcijski'!E114</f>
        <v>592635.66</v>
      </c>
      <c r="E1408" s="1">
        <v>0</v>
      </c>
      <c r="F1408" s="1">
        <v>0</v>
      </c>
      <c r="G1408" s="2">
        <f t="shared" si="24"/>
        <v>177306.22470000002</v>
      </c>
      <c r="H1408" s="2">
        <f t="shared" si="27"/>
        <v>0.78999999997904524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389514.45</v>
      </c>
      <c r="D1409" s="1">
        <f>'RAS-funkcijski'!E115</f>
        <v>546827.96000000008</v>
      </c>
      <c r="E1409" s="1">
        <v>0</v>
      </c>
      <c r="F1409" s="1">
        <v>0</v>
      </c>
      <c r="G1409" s="2">
        <f t="shared" si="24"/>
        <v>164631.91107000003</v>
      </c>
      <c r="H1409" s="2">
        <f t="shared" si="27"/>
        <v>0.48999999993247911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353912.9</v>
      </c>
      <c r="D1410" s="1">
        <f>'RAS-funkcijski'!E116</f>
        <v>501622.28</v>
      </c>
      <c r="E1410" s="1">
        <v>0</v>
      </c>
      <c r="F1410" s="1">
        <v>0</v>
      </c>
      <c r="G1410" s="2">
        <f t="shared" si="24"/>
        <v>152001.63552000001</v>
      </c>
      <c r="H1410" s="2">
        <f t="shared" si="27"/>
        <v>0.38000000000465661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35601.550000000003</v>
      </c>
      <c r="D1411" s="1">
        <f>'RAS-funkcijski'!E117</f>
        <v>45205.68</v>
      </c>
      <c r="E1411" s="1">
        <v>0</v>
      </c>
      <c r="F1411" s="1">
        <v>0</v>
      </c>
      <c r="G1411" s="2">
        <f t="shared" si="24"/>
        <v>14239.458830000001</v>
      </c>
      <c r="H1411" s="2">
        <f t="shared" si="27"/>
        <v>0.76999999999679858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37089</v>
      </c>
      <c r="D1412" s="1">
        <f>'RAS-funkcijski'!E118</f>
        <v>45807.7</v>
      </c>
      <c r="E1412" s="1">
        <v>0</v>
      </c>
      <c r="F1412" s="1">
        <v>0</v>
      </c>
      <c r="G1412" s="2">
        <f t="shared" si="24"/>
        <v>14672.301599999999</v>
      </c>
      <c r="H1412" s="2">
        <f t="shared" si="27"/>
        <v>0.30000000000291038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37089</v>
      </c>
      <c r="D1413" s="1">
        <f>'RAS-funkcijski'!E119</f>
        <v>45807.7</v>
      </c>
      <c r="E1413" s="1">
        <v>0</v>
      </c>
      <c r="F1413" s="1">
        <v>0</v>
      </c>
      <c r="G1413" s="2">
        <f t="shared" si="24"/>
        <v>14801.006000000001</v>
      </c>
      <c r="H1413" s="2">
        <f t="shared" si="27"/>
        <v>0.30000000000291038</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108707.15</v>
      </c>
      <c r="D1423" s="1">
        <f>'RAS-funkcijski'!E129</f>
        <v>167570.03</v>
      </c>
      <c r="E1423" s="1">
        <v>0</v>
      </c>
      <c r="F1423" s="1">
        <v>0</v>
      </c>
      <c r="G1423" s="2">
        <f t="shared" si="24"/>
        <v>55480.901249999995</v>
      </c>
      <c r="H1423" s="2">
        <f t="shared" si="27"/>
        <v>0.17999999999301508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65961.98</v>
      </c>
      <c r="D1429" s="1">
        <f>'RAS-funkcijski'!E135</f>
        <v>66647.69</v>
      </c>
      <c r="E1429" s="1">
        <v>0</v>
      </c>
      <c r="F1429" s="1">
        <v>0</v>
      </c>
      <c r="G1429" s="2">
        <f t="shared" si="24"/>
        <v>26102.714160000003</v>
      </c>
      <c r="H1429" s="2">
        <f t="shared" si="27"/>
        <v>0.33000000000174623</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14637.02</v>
      </c>
      <c r="D1430" s="1">
        <f>'RAS-funkcijski'!E136</f>
        <v>61152.34</v>
      </c>
      <c r="E1430" s="1">
        <v>0</v>
      </c>
      <c r="F1430" s="1">
        <v>0</v>
      </c>
      <c r="G1430" s="2">
        <f t="shared" si="24"/>
        <v>18076.304400000001</v>
      </c>
      <c r="H1430" s="2">
        <f t="shared" si="27"/>
        <v>0.3599999999969441</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28108.15</v>
      </c>
      <c r="D1432" s="1">
        <f>'RAS-funkcijski'!E138</f>
        <v>39770</v>
      </c>
      <c r="E1432" s="1">
        <v>0</v>
      </c>
      <c r="F1432" s="1">
        <v>0</v>
      </c>
      <c r="G1432" s="2">
        <f t="shared" si="24"/>
        <v>14424.8521</v>
      </c>
      <c r="H1432" s="2">
        <f t="shared" si="27"/>
        <v>0.15000000000145519</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3432665.21</v>
      </c>
      <c r="D1435" s="13">
        <f>'RAS-funkcijski'!E141</f>
        <v>5565367.46</v>
      </c>
      <c r="E1435" s="13">
        <v>0</v>
      </c>
      <c r="F1435" s="13">
        <v>0</v>
      </c>
      <c r="G1435" s="14">
        <f t="shared" si="24"/>
        <v>1995185.8178100002</v>
      </c>
      <c r="H1435" s="14">
        <f t="shared" si="27"/>
        <v>0.66999999992549419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16875</v>
      </c>
      <c r="D1436" s="6">
        <f>'P-VRIO'!E5</f>
        <v>18082.59</v>
      </c>
      <c r="E1436" s="6">
        <v>0</v>
      </c>
      <c r="F1436" s="6">
        <v>0</v>
      </c>
      <c r="G1436" s="7">
        <f t="shared" si="24"/>
        <v>53.040179999999999</v>
      </c>
      <c r="H1436" s="7">
        <f t="shared" si="27"/>
        <v>0.40999999999985448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16875</v>
      </c>
      <c r="D1453" s="1">
        <f>'P-VRIO'!E22</f>
        <v>18082.59</v>
      </c>
      <c r="E1453" s="1">
        <v>0</v>
      </c>
      <c r="F1453" s="1">
        <v>0</v>
      </c>
      <c r="G1453" s="2">
        <f t="shared" si="24"/>
        <v>954.72323999999992</v>
      </c>
      <c r="H1453" s="2">
        <f t="shared" si="27"/>
        <v>0.40999999999985448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16875</v>
      </c>
      <c r="D1454" s="1">
        <f>'P-VRIO'!E23</f>
        <v>16875</v>
      </c>
      <c r="E1454" s="1">
        <v>0</v>
      </c>
      <c r="F1454" s="1">
        <v>0</v>
      </c>
      <c r="G1454" s="2">
        <f t="shared" si="24"/>
        <v>961.875</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16875</v>
      </c>
      <c r="D1456" s="1">
        <f>'P-VRIO'!E25</f>
        <v>16875</v>
      </c>
      <c r="E1456" s="1">
        <v>0</v>
      </c>
      <c r="F1456" s="1">
        <v>0</v>
      </c>
      <c r="G1456" s="2">
        <f t="shared" si="24"/>
        <v>1063.125</v>
      </c>
      <c r="H1456" s="2">
        <f t="shared" si="27"/>
        <v>0</v>
      </c>
      <c r="I1456" s="10">
        <f t="shared" si="30"/>
        <v>0</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1207.5899999999999</v>
      </c>
      <c r="E1461" s="1">
        <v>0</v>
      </c>
      <c r="F1461" s="1">
        <v>0</v>
      </c>
      <c r="G1461" s="2">
        <f t="shared" si="24"/>
        <v>62.794679999999993</v>
      </c>
      <c r="H1461" s="2">
        <f t="shared" si="27"/>
        <v>0.41000000000008185</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1207.5899999999999</v>
      </c>
      <c r="E1467" s="1">
        <v>0</v>
      </c>
      <c r="F1467" s="1">
        <v>0</v>
      </c>
      <c r="G1467" s="2">
        <f t="shared" si="24"/>
        <v>77.285759999999996</v>
      </c>
      <c r="H1467" s="2">
        <f t="shared" si="27"/>
        <v>0.41000000000008185</v>
      </c>
      <c r="I1467" s="10">
        <f t="shared" si="31"/>
        <v>31.687161600006323</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8750</v>
      </c>
      <c r="E1469" s="1">
        <v>0</v>
      </c>
      <c r="F1469" s="1">
        <v>0</v>
      </c>
      <c r="G1469" s="2">
        <f t="shared" si="24"/>
        <v>595</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8750</v>
      </c>
      <c r="E1475" s="1">
        <v>0</v>
      </c>
      <c r="F1475" s="1">
        <v>0</v>
      </c>
      <c r="G1475" s="2">
        <f t="shared" si="24"/>
        <v>700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8750</v>
      </c>
      <c r="E1476" s="1">
        <v>0</v>
      </c>
      <c r="F1476" s="1">
        <v>0</v>
      </c>
      <c r="G1476" s="2">
        <f t="shared" si="24"/>
        <v>717.5</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1566937.94</v>
      </c>
      <c r="D1480" s="6"/>
      <c r="E1480" s="6">
        <v>0</v>
      </c>
      <c r="F1480" s="6">
        <v>0</v>
      </c>
      <c r="G1480" s="7">
        <f t="shared" ref="G1480:G1580" si="34">B1480/1000*C1480</f>
        <v>1566.93794</v>
      </c>
      <c r="H1480" s="7">
        <f t="shared" ref="H1480:H1580" si="35">ABS(C1480-ROUND(C1480,0))</f>
        <v>6.0000000055879354E-2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8198711.8800000008</v>
      </c>
      <c r="D1481" s="1">
        <v>0</v>
      </c>
      <c r="E1481" s="1">
        <v>0</v>
      </c>
      <c r="F1481" s="1">
        <v>0</v>
      </c>
      <c r="G1481" s="2">
        <f t="shared" si="34"/>
        <v>16397.423760000001</v>
      </c>
      <c r="H1481" s="2">
        <f t="shared" si="35"/>
        <v>0.11999999918043613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3071984.5600000005</v>
      </c>
      <c r="D1483" s="1">
        <v>0</v>
      </c>
      <c r="E1483" s="1">
        <v>0</v>
      </c>
      <c r="F1483" s="1">
        <v>0</v>
      </c>
      <c r="G1483" s="2">
        <f t="shared" si="34"/>
        <v>12287.938240000003</v>
      </c>
      <c r="H1483" s="2">
        <f t="shared" si="35"/>
        <v>0.43999999947845936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367419.89</v>
      </c>
      <c r="D1484" s="1">
        <v>0</v>
      </c>
      <c r="E1484" s="1">
        <v>0</v>
      </c>
      <c r="F1484" s="1">
        <v>0</v>
      </c>
      <c r="G1484" s="2">
        <f t="shared" si="34"/>
        <v>1837.0994500000002</v>
      </c>
      <c r="H1484" s="2">
        <f t="shared" si="35"/>
        <v>0.10999999998603016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1341955.69</v>
      </c>
      <c r="D1485" s="1">
        <v>0</v>
      </c>
      <c r="E1485" s="1">
        <v>0</v>
      </c>
      <c r="F1485" s="1">
        <v>0</v>
      </c>
      <c r="G1485" s="2">
        <f t="shared" si="34"/>
        <v>8051.7341399999996</v>
      </c>
      <c r="H1485" s="2">
        <f t="shared" si="35"/>
        <v>0.31000000005587935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107332.9</v>
      </c>
      <c r="D1486" s="1">
        <v>0</v>
      </c>
      <c r="E1486" s="1">
        <v>0</v>
      </c>
      <c r="F1486" s="1">
        <v>0</v>
      </c>
      <c r="G1486" s="2">
        <f t="shared" si="34"/>
        <v>751.33029999999997</v>
      </c>
      <c r="H1486" s="2">
        <f t="shared" si="35"/>
        <v>0.10000000000582077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2300.04</v>
      </c>
      <c r="D1487" s="1">
        <v>0</v>
      </c>
      <c r="E1487" s="1">
        <v>0</v>
      </c>
      <c r="F1487" s="1">
        <v>0</v>
      </c>
      <c r="G1487" s="2">
        <f t="shared" si="34"/>
        <v>18.400320000000001</v>
      </c>
      <c r="H1487" s="2">
        <f t="shared" si="35"/>
        <v>3.999999999996362E-2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582553.55000000005</v>
      </c>
      <c r="D1489" s="1">
        <v>0</v>
      </c>
      <c r="E1489" s="1">
        <v>0</v>
      </c>
      <c r="F1489" s="1">
        <v>0</v>
      </c>
      <c r="G1489" s="2">
        <f t="shared" si="34"/>
        <v>5825.5355000000009</v>
      </c>
      <c r="H1489" s="2">
        <f t="shared" si="35"/>
        <v>0.44999999995343387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442228.5</v>
      </c>
      <c r="D1490" s="1">
        <v>0</v>
      </c>
      <c r="E1490" s="1">
        <v>0</v>
      </c>
      <c r="F1490" s="1">
        <v>0</v>
      </c>
      <c r="G1490" s="2">
        <f t="shared" si="34"/>
        <v>4864.5135</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228193.99</v>
      </c>
      <c r="D1491" s="1">
        <v>0</v>
      </c>
      <c r="E1491" s="1">
        <v>0</v>
      </c>
      <c r="F1491" s="1">
        <v>0</v>
      </c>
      <c r="G1491" s="2">
        <f t="shared" si="34"/>
        <v>2738.3278799999998</v>
      </c>
      <c r="H1491" s="2">
        <f t="shared" si="35"/>
        <v>1.0000000009313226E-2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2677425.15</v>
      </c>
      <c r="D1492" s="1">
        <v>0</v>
      </c>
      <c r="E1492" s="1">
        <v>0</v>
      </c>
      <c r="F1492" s="1">
        <v>0</v>
      </c>
      <c r="G1492" s="2">
        <f t="shared" si="34"/>
        <v>34806.526949999999</v>
      </c>
      <c r="H1492" s="2">
        <f t="shared" si="35"/>
        <v>0.14999999990686774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2449302.17</v>
      </c>
      <c r="D1493" s="1">
        <v>0</v>
      </c>
      <c r="E1493" s="1">
        <v>0</v>
      </c>
      <c r="F1493" s="1">
        <v>0</v>
      </c>
      <c r="G1493" s="2">
        <f t="shared" si="34"/>
        <v>34290.230380000001</v>
      </c>
      <c r="H1493" s="2">
        <f t="shared" si="35"/>
        <v>0.16999999992549419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2449302.17</v>
      </c>
      <c r="D1497" s="1">
        <v>0</v>
      </c>
      <c r="E1497" s="1">
        <v>0</v>
      </c>
      <c r="F1497" s="1">
        <v>0</v>
      </c>
      <c r="G1497" s="2">
        <f t="shared" si="34"/>
        <v>44087.439059999997</v>
      </c>
      <c r="H1497" s="2">
        <f t="shared" si="35"/>
        <v>0.16999999992549419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6464132.5800000001</v>
      </c>
      <c r="D1499" s="1">
        <v>0</v>
      </c>
      <c r="E1499" s="1">
        <v>0</v>
      </c>
      <c r="F1499" s="1">
        <v>0</v>
      </c>
      <c r="G1499" s="2">
        <f t="shared" si="34"/>
        <v>129282.6516</v>
      </c>
      <c r="H1499" s="2">
        <f t="shared" si="35"/>
        <v>0.41999999992549419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3223203.37</v>
      </c>
      <c r="D1501" s="1">
        <v>0</v>
      </c>
      <c r="E1501" s="1">
        <v>0</v>
      </c>
      <c r="F1501" s="1">
        <v>0</v>
      </c>
      <c r="G1501" s="2">
        <f t="shared" si="34"/>
        <v>70910.474139999991</v>
      </c>
      <c r="H1501" s="2">
        <f t="shared" si="35"/>
        <v>0.37000000011175871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351220.82</v>
      </c>
      <c r="D1502" s="1">
        <v>0</v>
      </c>
      <c r="E1502" s="1">
        <v>0</v>
      </c>
      <c r="F1502" s="1">
        <v>0</v>
      </c>
      <c r="G1502" s="2">
        <f t="shared" si="34"/>
        <v>8078.0788599999996</v>
      </c>
      <c r="H1502" s="2">
        <f t="shared" si="35"/>
        <v>0.17999999999301508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1580931.79</v>
      </c>
      <c r="D1503" s="1">
        <v>0</v>
      </c>
      <c r="E1503" s="1">
        <v>0</v>
      </c>
      <c r="F1503" s="1">
        <v>0</v>
      </c>
      <c r="G1503" s="2">
        <f t="shared" si="34"/>
        <v>37942.362959999999</v>
      </c>
      <c r="H1503" s="2">
        <f t="shared" si="35"/>
        <v>0.2099999999627471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116438.82</v>
      </c>
      <c r="D1504" s="1">
        <v>0</v>
      </c>
      <c r="E1504" s="1">
        <v>0</v>
      </c>
      <c r="F1504" s="1">
        <v>0</v>
      </c>
      <c r="G1504" s="2">
        <f t="shared" si="34"/>
        <v>2910.9705000000004</v>
      </c>
      <c r="H1504" s="2">
        <f t="shared" si="35"/>
        <v>0.17999999999301508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3212.44</v>
      </c>
      <c r="D1505" s="1">
        <v>0</v>
      </c>
      <c r="E1505" s="1">
        <v>0</v>
      </c>
      <c r="F1505" s="1">
        <v>0</v>
      </c>
      <c r="G1505" s="2">
        <f t="shared" si="34"/>
        <v>83.523439999999994</v>
      </c>
      <c r="H1505" s="2">
        <f t="shared" si="35"/>
        <v>0.44000000000005457</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596256.66</v>
      </c>
      <c r="D1507" s="1">
        <v>0</v>
      </c>
      <c r="E1507" s="1">
        <v>0</v>
      </c>
      <c r="F1507" s="1">
        <v>0</v>
      </c>
      <c r="G1507" s="2">
        <f t="shared" si="34"/>
        <v>16695.18648</v>
      </c>
      <c r="H1507" s="2">
        <f t="shared" si="35"/>
        <v>0.33999999996740371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468492.06</v>
      </c>
      <c r="D1508" s="1">
        <v>0</v>
      </c>
      <c r="E1508" s="1">
        <v>0</v>
      </c>
      <c r="F1508" s="1">
        <v>0</v>
      </c>
      <c r="G1508" s="2">
        <f t="shared" si="34"/>
        <v>13586.26974</v>
      </c>
      <c r="H1508" s="2">
        <f t="shared" si="35"/>
        <v>5.9999999997671694E-2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106650.78</v>
      </c>
      <c r="D1509" s="1">
        <v>0</v>
      </c>
      <c r="E1509" s="1">
        <v>0</v>
      </c>
      <c r="F1509" s="1">
        <v>0</v>
      </c>
      <c r="G1509" s="2">
        <f t="shared" si="34"/>
        <v>3199.5234</v>
      </c>
      <c r="H1509" s="2">
        <f t="shared" si="35"/>
        <v>0.22000000000116415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2633484.44</v>
      </c>
      <c r="D1510" s="1">
        <v>0</v>
      </c>
      <c r="E1510" s="1">
        <v>0</v>
      </c>
      <c r="F1510" s="1">
        <v>0</v>
      </c>
      <c r="G1510" s="2">
        <f t="shared" si="34"/>
        <v>81638.017639999991</v>
      </c>
      <c r="H1510" s="2">
        <f t="shared" si="35"/>
        <v>0.43999999994412065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607444.77</v>
      </c>
      <c r="D1511" s="1">
        <v>0</v>
      </c>
      <c r="E1511" s="1">
        <v>0</v>
      </c>
      <c r="F1511" s="1">
        <v>0</v>
      </c>
      <c r="G1511" s="2">
        <f t="shared" si="34"/>
        <v>19438.232640000002</v>
      </c>
      <c r="H1511" s="2">
        <f t="shared" si="35"/>
        <v>0.22999999998137355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607444.77</v>
      </c>
      <c r="D1515" s="1">
        <v>0</v>
      </c>
      <c r="E1515" s="1">
        <v>0</v>
      </c>
      <c r="F1515" s="1">
        <v>0</v>
      </c>
      <c r="G1515" s="2">
        <f t="shared" si="34"/>
        <v>21868.011719999999</v>
      </c>
      <c r="H1515" s="2">
        <f t="shared" si="35"/>
        <v>0.22999999998137355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3301517.24</v>
      </c>
      <c r="D1517" s="1">
        <v>0</v>
      </c>
      <c r="E1517" s="1">
        <v>0</v>
      </c>
      <c r="F1517" s="1">
        <v>0</v>
      </c>
      <c r="G1517" s="2">
        <f t="shared" si="34"/>
        <v>125457.65512000001</v>
      </c>
      <c r="H1517" s="2">
        <f t="shared" si="35"/>
        <v>0.24000000022351742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75699.990000000005</v>
      </c>
      <c r="D1518" s="1">
        <v>0</v>
      </c>
      <c r="E1518" s="1">
        <v>0</v>
      </c>
      <c r="F1518" s="1">
        <v>0</v>
      </c>
      <c r="G1518" s="2">
        <f t="shared" si="34"/>
        <v>2952.29961</v>
      </c>
      <c r="H1518" s="2">
        <f t="shared" si="35"/>
        <v>9.9999999947613105E-3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75699.990000000005</v>
      </c>
      <c r="D1524" s="1">
        <v>0</v>
      </c>
      <c r="E1524" s="1">
        <v>0</v>
      </c>
      <c r="F1524" s="1">
        <v>0</v>
      </c>
      <c r="G1524" s="2">
        <f t="shared" si="34"/>
        <v>3406.49955</v>
      </c>
      <c r="H1524" s="2">
        <f t="shared" si="35"/>
        <v>9.9999999947613105E-3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37871.9</v>
      </c>
      <c r="D1530" s="1">
        <v>0</v>
      </c>
      <c r="E1530" s="1">
        <v>0</v>
      </c>
      <c r="F1530" s="1">
        <v>0</v>
      </c>
      <c r="G1530" s="2">
        <f t="shared" si="34"/>
        <v>1931.4668999999999</v>
      </c>
      <c r="H1530" s="2">
        <f t="shared" si="35"/>
        <v>9.9999999998544808E-2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29608.97</v>
      </c>
      <c r="D1531" s="1">
        <v>0</v>
      </c>
      <c r="E1531" s="1">
        <v>0</v>
      </c>
      <c r="F1531" s="1">
        <v>0</v>
      </c>
      <c r="G1531" s="2">
        <f t="shared" si="34"/>
        <v>1539.66644</v>
      </c>
      <c r="H1531" s="2">
        <f t="shared" si="35"/>
        <v>2.9999999998835847E-2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8262.93</v>
      </c>
      <c r="D1532" s="1">
        <v>0</v>
      </c>
      <c r="E1532" s="1">
        <v>0</v>
      </c>
      <c r="F1532" s="1">
        <v>0</v>
      </c>
      <c r="G1532" s="2">
        <f t="shared" si="34"/>
        <v>437.93529000000001</v>
      </c>
      <c r="H1532" s="2">
        <f t="shared" si="35"/>
        <v>6.9999999999708962E-2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8536.18</v>
      </c>
      <c r="D1535" s="1">
        <v>0</v>
      </c>
      <c r="E1535" s="1">
        <v>0</v>
      </c>
      <c r="F1535" s="1">
        <v>0</v>
      </c>
      <c r="G1535" s="2">
        <f t="shared" si="34"/>
        <v>478.02608000000004</v>
      </c>
      <c r="H1535" s="2">
        <f t="shared" si="35"/>
        <v>0.18000000000029104</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3500</v>
      </c>
      <c r="D1536" s="1">
        <v>0</v>
      </c>
      <c r="E1536" s="1">
        <v>0</v>
      </c>
      <c r="F1536" s="1">
        <v>0</v>
      </c>
      <c r="G1536" s="2">
        <f t="shared" si="34"/>
        <v>199.5</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5036.18</v>
      </c>
      <c r="D1539" s="1">
        <v>0</v>
      </c>
      <c r="E1539" s="1">
        <v>0</v>
      </c>
      <c r="F1539" s="1">
        <v>0</v>
      </c>
      <c r="G1539" s="2">
        <f t="shared" si="34"/>
        <v>302.17079999999999</v>
      </c>
      <c r="H1539" s="2">
        <f t="shared" si="35"/>
        <v>0.18000000000029104</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2282.21</v>
      </c>
      <c r="D1550" s="1">
        <v>0</v>
      </c>
      <c r="E1550" s="1">
        <v>0</v>
      </c>
      <c r="F1550" s="1">
        <v>0</v>
      </c>
      <c r="G1550" s="2">
        <f t="shared" si="34"/>
        <v>162.03690999999998</v>
      </c>
      <c r="H1550" s="2">
        <f t="shared" si="35"/>
        <v>0.21000000000003638</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2282.21</v>
      </c>
      <c r="D1551" s="1">
        <v>0</v>
      </c>
      <c r="E1551" s="1">
        <v>0</v>
      </c>
      <c r="F1551" s="1">
        <v>0</v>
      </c>
      <c r="G1551" s="2">
        <f t="shared" si="34"/>
        <v>164.31912</v>
      </c>
      <c r="H1551" s="2">
        <f t="shared" si="35"/>
        <v>0.21000000000003638</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27009.7</v>
      </c>
      <c r="D1560" s="1">
        <v>0</v>
      </c>
      <c r="E1560" s="1">
        <v>0</v>
      </c>
      <c r="F1560" s="1">
        <v>0</v>
      </c>
      <c r="G1560" s="2">
        <f t="shared" si="34"/>
        <v>2187.7856999999999</v>
      </c>
      <c r="H1560" s="2">
        <f t="shared" si="35"/>
        <v>0.2999999999992724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8141.91</v>
      </c>
      <c r="D1563" s="1">
        <v>0</v>
      </c>
      <c r="E1563" s="1">
        <v>0</v>
      </c>
      <c r="F1563" s="1">
        <v>0</v>
      </c>
      <c r="G1563" s="2">
        <f t="shared" si="34"/>
        <v>683.92043999999999</v>
      </c>
      <c r="H1563" s="2">
        <f t="shared" si="35"/>
        <v>9.0000000000145519E-2</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18867.79</v>
      </c>
      <c r="D1564" s="1">
        <v>0</v>
      </c>
      <c r="E1564" s="1">
        <v>0</v>
      </c>
      <c r="F1564" s="1">
        <v>0</v>
      </c>
      <c r="G1564" s="2">
        <f t="shared" si="34"/>
        <v>1603.7621500000002</v>
      </c>
      <c r="H1564" s="2">
        <f t="shared" si="35"/>
        <v>0.20999999999912689</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3225817.25</v>
      </c>
      <c r="D1576" s="1">
        <v>0</v>
      </c>
      <c r="E1576" s="1">
        <v>0</v>
      </c>
      <c r="F1576" s="1">
        <v>0</v>
      </c>
      <c r="G1576" s="2">
        <f t="shared" si="34"/>
        <v>312904.27325000003</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472228.62</v>
      </c>
      <c r="D1578" s="1">
        <v>0</v>
      </c>
      <c r="E1578" s="1">
        <v>0</v>
      </c>
      <c r="F1578" s="1">
        <v>0</v>
      </c>
      <c r="G1578" s="2">
        <f t="shared" si="34"/>
        <v>46750.633379999999</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226385.65</v>
      </c>
      <c r="D1579" s="1">
        <v>0</v>
      </c>
      <c r="E1579" s="1">
        <v>0</v>
      </c>
      <c r="F1579" s="1">
        <v>0</v>
      </c>
      <c r="G1579" s="2">
        <f t="shared" si="34"/>
        <v>22638.565000000002</v>
      </c>
      <c r="H1579" s="2">
        <f t="shared" si="35"/>
        <v>0.35000000000582077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2527202.98</v>
      </c>
      <c r="D1580" s="13">
        <v>0</v>
      </c>
      <c r="E1580" s="13">
        <v>0</v>
      </c>
      <c r="F1580" s="13">
        <v>0</v>
      </c>
      <c r="G1580" s="14">
        <f t="shared" si="34"/>
        <v>255247.50098000001</v>
      </c>
      <c r="H1580" s="14">
        <f t="shared" si="35"/>
        <v>2.0000000018626451E-2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31753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v>22</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3587805.5400000005</v>
      </c>
      <c r="I16" s="170">
        <f>'PR-RAS'!E6</f>
        <v>3736497.15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2754527.4499999997</v>
      </c>
      <c r="I17" s="170">
        <f>'PR-RAS'!E151</f>
        <v>2887942.27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767899.33999999927</v>
      </c>
      <c r="I19" s="171">
        <f>'PR-RAS'!E646</f>
        <v>729304.40999999933</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8412938.3800000008</v>
      </c>
      <c r="I20" s="173">
        <f>BILANCA!E7</f>
        <v>10403170.609999999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457275.60000000003</v>
      </c>
      <c r="I21" s="175">
        <f>BILANCA!E68</f>
        <v>379050.68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1566937.94</v>
      </c>
      <c r="I22" s="175">
        <f>BILANCA!E176</f>
        <v>3301517.24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7303276.04</v>
      </c>
      <c r="I23" s="177">
        <f>BILANCA!E237</f>
        <v>7480704.0500000007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437107.53</v>
      </c>
      <c r="I24" s="173">
        <f>'RAS-funkcijski'!E5</f>
        <v>570919.57999999996</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750270.72</v>
      </c>
      <c r="I25" s="175">
        <f>'RAS-funkcijski'!E35</f>
        <v>1015748.29</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17651.810000000001</v>
      </c>
      <c r="I26" s="175">
        <f>'RAS-funkcijski'!E88</f>
        <v>92373.75</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426603.45</v>
      </c>
      <c r="I27" s="175">
        <f>'RAS-funkcijski'!E114</f>
        <v>592635.66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3432665.21</v>
      </c>
      <c r="I28" s="179">
        <f>'RAS-funkcijski'!E141</f>
        <v>5565367.46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16875</v>
      </c>
      <c r="I29" s="173">
        <f>'P-VRIO'!E5</f>
        <v>18082.59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16875</v>
      </c>
      <c r="I30" s="175">
        <f>'P-VRIO'!E22</f>
        <v>18082.59</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8750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8750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1566937.94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3301517.24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75699.990000000005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3225817.25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 sqref="E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3587805.5400000005</v>
      </c>
      <c r="E6" s="51">
        <f>E7+E44+E50+E82+E106+E124+E133+E139</f>
        <v>3736497.15</v>
      </c>
      <c r="F6" s="52">
        <f t="shared" ref="F6:F131" si="0">IF(D6&lt;&gt;0,IF(E6/D6&gt;=100,"&gt;&gt;100",E6/D6*100),"-")</f>
        <v>104.14436090089765</v>
      </c>
    </row>
    <row r="7" spans="1:25" ht="12.75" customHeight="1" x14ac:dyDescent="0.2">
      <c r="A7" s="53">
        <v>61</v>
      </c>
      <c r="B7" s="294" t="s">
        <v>60</v>
      </c>
      <c r="C7" s="50" t="s">
        <v>61</v>
      </c>
      <c r="D7" s="51">
        <f t="shared" ref="D7:E7" si="1">D8+D17+D23+D29+D37+D40</f>
        <v>1735767.92</v>
      </c>
      <c r="E7" s="51">
        <f t="shared" si="1"/>
        <v>1831991.3000000003</v>
      </c>
      <c r="F7" s="52">
        <f t="shared" si="0"/>
        <v>105.54356252879707</v>
      </c>
    </row>
    <row r="8" spans="1:25" ht="12.75" customHeight="1" x14ac:dyDescent="0.2">
      <c r="A8" s="53">
        <v>611</v>
      </c>
      <c r="B8" s="85" t="s">
        <v>62</v>
      </c>
      <c r="C8" s="50" t="s">
        <v>63</v>
      </c>
      <c r="D8" s="51">
        <f t="shared" ref="D8:E8" si="2">SUM(D9:D14)-D15-D16</f>
        <v>1678689.5</v>
      </c>
      <c r="E8" s="51">
        <f t="shared" si="2"/>
        <v>1737986.87</v>
      </c>
      <c r="F8" s="52">
        <f t="shared" si="0"/>
        <v>103.53236080883332</v>
      </c>
    </row>
    <row r="9" spans="1:25" ht="12.75" customHeight="1" x14ac:dyDescent="0.2">
      <c r="A9" s="53">
        <v>6111</v>
      </c>
      <c r="B9" s="85" t="s">
        <v>64</v>
      </c>
      <c r="C9" s="50" t="s">
        <v>65</v>
      </c>
      <c r="D9" s="242">
        <v>1678689.5</v>
      </c>
      <c r="E9" s="242">
        <v>1737986.87</v>
      </c>
      <c r="F9" s="52">
        <f t="shared" si="0"/>
        <v>103.53236080883332</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40205.65</v>
      </c>
      <c r="E23" s="51">
        <f t="shared" si="4"/>
        <v>72862.559999999998</v>
      </c>
      <c r="F23" s="52">
        <f t="shared" si="0"/>
        <v>181.22467862103957</v>
      </c>
    </row>
    <row r="24" spans="1:6" ht="12.75" customHeight="1" x14ac:dyDescent="0.2">
      <c r="A24" s="53">
        <v>6131</v>
      </c>
      <c r="B24" s="85" t="s">
        <v>94</v>
      </c>
      <c r="C24" s="50" t="s">
        <v>95</v>
      </c>
      <c r="D24" s="242">
        <v>12552.34</v>
      </c>
      <c r="E24" s="242">
        <v>16142.66</v>
      </c>
      <c r="F24" s="52">
        <f t="shared" si="0"/>
        <v>128.60279437937467</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27653.31</v>
      </c>
      <c r="E27" s="242">
        <v>56719.9</v>
      </c>
      <c r="F27" s="52">
        <f t="shared" si="0"/>
        <v>205.11070826602676</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16800.02</v>
      </c>
      <c r="E29" s="51">
        <f t="shared" si="5"/>
        <v>21141.87</v>
      </c>
      <c r="F29" s="52">
        <f t="shared" si="0"/>
        <v>125.84431447105419</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16800.02</v>
      </c>
      <c r="E31" s="242">
        <v>21141.87</v>
      </c>
      <c r="F31" s="52">
        <f t="shared" si="0"/>
        <v>125.84431447105419</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72.75</v>
      </c>
      <c r="E40" s="51">
        <f t="shared" si="7"/>
        <v>0</v>
      </c>
      <c r="F40" s="52">
        <f t="shared" si="0"/>
        <v>0</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72.75</v>
      </c>
      <c r="E43" s="242"/>
      <c r="F43" s="52">
        <f t="shared" si="0"/>
        <v>0</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1530550.7200000002</v>
      </c>
      <c r="E50" s="51">
        <f>E51+E54+E59+E62+E65+E68+E71+E74+E77</f>
        <v>1574595.6900000002</v>
      </c>
      <c r="F50" s="52">
        <f t="shared" si="0"/>
        <v>102.87772038028247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1011976</v>
      </c>
      <c r="E59" s="51">
        <f t="shared" si="12"/>
        <v>1463710.59</v>
      </c>
      <c r="F59" s="52">
        <f t="shared" si="0"/>
        <v>144.63886396515332</v>
      </c>
    </row>
    <row r="60" spans="1:6" ht="24" x14ac:dyDescent="0.2">
      <c r="A60" s="53">
        <v>6331</v>
      </c>
      <c r="B60" s="86" t="s">
        <v>166</v>
      </c>
      <c r="C60" s="50" t="s">
        <v>167</v>
      </c>
      <c r="D60" s="242">
        <v>992776</v>
      </c>
      <c r="E60" s="242">
        <v>1217172.56</v>
      </c>
      <c r="F60" s="52">
        <f t="shared" si="0"/>
        <v>122.60293963592997</v>
      </c>
    </row>
    <row r="61" spans="1:6" ht="24" x14ac:dyDescent="0.2">
      <c r="A61" s="53">
        <v>6332</v>
      </c>
      <c r="B61" s="86" t="s">
        <v>168</v>
      </c>
      <c r="C61" s="50" t="s">
        <v>169</v>
      </c>
      <c r="D61" s="242">
        <v>19200</v>
      </c>
      <c r="E61" s="242">
        <v>246538.03</v>
      </c>
      <c r="F61" s="52">
        <f t="shared" si="0"/>
        <v>1284.0522395833334</v>
      </c>
    </row>
    <row r="62" spans="1:6" ht="12.75" customHeight="1" x14ac:dyDescent="0.2">
      <c r="A62" s="53">
        <v>634</v>
      </c>
      <c r="B62" s="85" t="s">
        <v>170</v>
      </c>
      <c r="C62" s="50" t="s">
        <v>171</v>
      </c>
      <c r="D62" s="51">
        <f t="shared" ref="D62:E62" si="13">SUM(D63:D64)</f>
        <v>419835.59</v>
      </c>
      <c r="E62" s="51">
        <f t="shared" si="13"/>
        <v>62909.08</v>
      </c>
      <c r="F62" s="52">
        <f t="shared" si="0"/>
        <v>14.98421798876079</v>
      </c>
    </row>
    <row r="63" spans="1:6" ht="12.75" customHeight="1" x14ac:dyDescent="0.2">
      <c r="A63" s="53">
        <v>6341</v>
      </c>
      <c r="B63" s="85" t="s">
        <v>172</v>
      </c>
      <c r="C63" s="50" t="s">
        <v>173</v>
      </c>
      <c r="D63" s="242">
        <v>14651.89</v>
      </c>
      <c r="E63" s="242">
        <v>18187.54</v>
      </c>
      <c r="F63" s="52">
        <f t="shared" si="0"/>
        <v>124.13101654462326</v>
      </c>
    </row>
    <row r="64" spans="1:6" ht="12.75" customHeight="1" x14ac:dyDescent="0.2">
      <c r="A64" s="53">
        <v>6342</v>
      </c>
      <c r="B64" s="85" t="s">
        <v>174</v>
      </c>
      <c r="C64" s="50" t="s">
        <v>175</v>
      </c>
      <c r="D64" s="242">
        <v>405183.7</v>
      </c>
      <c r="E64" s="242">
        <v>44721.54</v>
      </c>
      <c r="F64" s="52">
        <f t="shared" si="0"/>
        <v>11.037349231965649</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98739.13</v>
      </c>
      <c r="E74" s="51">
        <f t="shared" si="17"/>
        <v>47976.02</v>
      </c>
      <c r="F74" s="52">
        <f t="shared" si="0"/>
        <v>48.588659835264899</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98739.13</v>
      </c>
      <c r="E76" s="242">
        <v>47976.02</v>
      </c>
      <c r="F76" s="52">
        <f t="shared" si="0"/>
        <v>48.588659835264899</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174287.81</v>
      </c>
      <c r="E82" s="51">
        <f t="shared" si="19"/>
        <v>191654.83</v>
      </c>
      <c r="F82" s="52">
        <f t="shared" si="0"/>
        <v>109.96456378676167</v>
      </c>
    </row>
    <row r="83" spans="1:6" ht="12.75" customHeight="1" x14ac:dyDescent="0.2">
      <c r="A83" s="53">
        <v>641</v>
      </c>
      <c r="B83" s="85" t="s">
        <v>212</v>
      </c>
      <c r="C83" s="50" t="s">
        <v>213</v>
      </c>
      <c r="D83" s="51">
        <f t="shared" ref="D83:E83" si="20">SUM(D84:D90)</f>
        <v>357.99</v>
      </c>
      <c r="E83" s="51">
        <f t="shared" si="20"/>
        <v>1031.31</v>
      </c>
      <c r="F83" s="52">
        <f t="shared" si="0"/>
        <v>288.08346601860381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357.99</v>
      </c>
      <c r="E86" s="242">
        <v>1031.31</v>
      </c>
      <c r="F86" s="52">
        <f t="shared" si="0"/>
        <v>288.08346601860381</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173929.82</v>
      </c>
      <c r="E91" s="51">
        <f t="shared" si="21"/>
        <v>190623.52</v>
      </c>
      <c r="F91" s="52">
        <f t="shared" si="0"/>
        <v>109.59795163359564</v>
      </c>
    </row>
    <row r="92" spans="1:6" ht="12.75" customHeight="1" x14ac:dyDescent="0.2">
      <c r="A92" s="53">
        <v>6421</v>
      </c>
      <c r="B92" s="85" t="s">
        <v>230</v>
      </c>
      <c r="C92" s="50" t="s">
        <v>231</v>
      </c>
      <c r="D92" s="242">
        <v>530.88</v>
      </c>
      <c r="E92" s="242">
        <v>530.88</v>
      </c>
      <c r="F92" s="52">
        <f t="shared" si="0"/>
        <v>100</v>
      </c>
    </row>
    <row r="93" spans="1:6" ht="12.75" customHeight="1" x14ac:dyDescent="0.2">
      <c r="A93" s="53">
        <v>6422</v>
      </c>
      <c r="B93" s="85" t="s">
        <v>232</v>
      </c>
      <c r="C93" s="50" t="s">
        <v>233</v>
      </c>
      <c r="D93" s="242">
        <v>21338.959999999999</v>
      </c>
      <c r="E93" s="242">
        <v>27012.17</v>
      </c>
      <c r="F93" s="52">
        <f t="shared" si="0"/>
        <v>126.58615977535925</v>
      </c>
    </row>
    <row r="94" spans="1:6" ht="12.75" customHeight="1" x14ac:dyDescent="0.2">
      <c r="A94" s="53">
        <v>6423</v>
      </c>
      <c r="B94" s="85" t="s">
        <v>234</v>
      </c>
      <c r="C94" s="50" t="s">
        <v>235</v>
      </c>
      <c r="D94" s="242">
        <v>152059.98000000001</v>
      </c>
      <c r="E94" s="242">
        <v>163080.47</v>
      </c>
      <c r="F94" s="52">
        <f t="shared" si="0"/>
        <v>107.24746248158128</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134079.41</v>
      </c>
      <c r="E106" s="51">
        <f t="shared" si="23"/>
        <v>118354.01000000001</v>
      </c>
      <c r="F106" s="52">
        <f t="shared" si="0"/>
        <v>88.271577269022899</v>
      </c>
    </row>
    <row r="107" spans="1:6" ht="12.75" customHeight="1" x14ac:dyDescent="0.2">
      <c r="A107" s="53">
        <v>651</v>
      </c>
      <c r="B107" s="85" t="s">
        <v>260</v>
      </c>
      <c r="C107" s="50" t="s">
        <v>261</v>
      </c>
      <c r="D107" s="51">
        <f t="shared" ref="D107:E107" si="24">SUM(D108:D111)</f>
        <v>966.76</v>
      </c>
      <c r="E107" s="51">
        <f t="shared" si="24"/>
        <v>144.28</v>
      </c>
      <c r="F107" s="52">
        <f t="shared" si="0"/>
        <v>14.924076296081759</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13.72</v>
      </c>
      <c r="E110" s="242">
        <v>0.82</v>
      </c>
      <c r="F110" s="52">
        <f t="shared" si="0"/>
        <v>5.9766763848396494</v>
      </c>
    </row>
    <row r="111" spans="1:6" ht="12.75" customHeight="1" x14ac:dyDescent="0.2">
      <c r="A111" s="53">
        <v>6514</v>
      </c>
      <c r="B111" s="85" t="s">
        <v>268</v>
      </c>
      <c r="C111" s="50" t="s">
        <v>269</v>
      </c>
      <c r="D111" s="242">
        <v>953.04</v>
      </c>
      <c r="E111" s="242">
        <v>143.46</v>
      </c>
      <c r="F111" s="52">
        <f t="shared" si="0"/>
        <v>15.052883404683959</v>
      </c>
    </row>
    <row r="112" spans="1:6" ht="12.75" customHeight="1" x14ac:dyDescent="0.2">
      <c r="A112" s="53">
        <v>652</v>
      </c>
      <c r="B112" s="85" t="s">
        <v>270</v>
      </c>
      <c r="C112" s="50" t="s">
        <v>271</v>
      </c>
      <c r="D112" s="51">
        <f t="shared" ref="D112:E112" si="25">SUM(D113:D119)</f>
        <v>18671.989999999998</v>
      </c>
      <c r="E112" s="51">
        <f t="shared" si="25"/>
        <v>15118.04</v>
      </c>
      <c r="F112" s="52">
        <f t="shared" si="0"/>
        <v>80.96641011482977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14846.99</v>
      </c>
      <c r="E115" s="242">
        <v>5893.8</v>
      </c>
      <c r="F115" s="52">
        <f t="shared" si="0"/>
        <v>39.696935203701223</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3825</v>
      </c>
      <c r="E117" s="242">
        <v>9224.24</v>
      </c>
      <c r="F117" s="52">
        <f t="shared" si="0"/>
        <v>241.15660130718953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114440.66</v>
      </c>
      <c r="E120" s="51">
        <f t="shared" si="26"/>
        <v>103091.69</v>
      </c>
      <c r="F120" s="52">
        <f t="shared" si="0"/>
        <v>90.083096340059555</v>
      </c>
    </row>
    <row r="121" spans="1:6" ht="12.75" customHeight="1" x14ac:dyDescent="0.2">
      <c r="A121" s="53">
        <v>6531</v>
      </c>
      <c r="B121" s="85" t="s">
        <v>288</v>
      </c>
      <c r="C121" s="50" t="s">
        <v>289</v>
      </c>
      <c r="D121" s="242">
        <v>23773.55</v>
      </c>
      <c r="E121" s="242">
        <v>7190.63</v>
      </c>
      <c r="F121" s="52">
        <f t="shared" si="0"/>
        <v>30.246345202967163</v>
      </c>
    </row>
    <row r="122" spans="1:6" ht="12.75" customHeight="1" x14ac:dyDescent="0.2">
      <c r="A122" s="53">
        <v>6532</v>
      </c>
      <c r="B122" s="85" t="s">
        <v>290</v>
      </c>
      <c r="C122" s="50" t="s">
        <v>291</v>
      </c>
      <c r="D122" s="242">
        <v>90667.11</v>
      </c>
      <c r="E122" s="242">
        <v>95901.06</v>
      </c>
      <c r="F122" s="52">
        <f t="shared" si="0"/>
        <v>105.77271074373056</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13119.68</v>
      </c>
      <c r="E139" s="51">
        <f t="shared" si="33"/>
        <v>19901.32</v>
      </c>
      <c r="F139" s="52">
        <f t="shared" si="31"/>
        <v>151.69059001439058</v>
      </c>
    </row>
    <row r="140" spans="1:6" ht="12.75" customHeight="1" x14ac:dyDescent="0.2">
      <c r="A140" s="53">
        <v>681</v>
      </c>
      <c r="B140" s="85" t="s">
        <v>326</v>
      </c>
      <c r="C140" s="50" t="s">
        <v>327</v>
      </c>
      <c r="D140" s="51">
        <f t="shared" ref="D140:E140" si="34">SUM(D141:D149)</f>
        <v>455.94</v>
      </c>
      <c r="E140" s="51">
        <f t="shared" si="34"/>
        <v>482.37</v>
      </c>
      <c r="F140" s="52">
        <f t="shared" si="31"/>
        <v>105.79681537044348</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455.94</v>
      </c>
      <c r="E149" s="242">
        <v>482.37</v>
      </c>
      <c r="F149" s="52">
        <f t="shared" si="31"/>
        <v>105.79681537044348</v>
      </c>
    </row>
    <row r="150" spans="1:6" ht="12.75" customHeight="1" x14ac:dyDescent="0.2">
      <c r="A150" s="53">
        <v>683</v>
      </c>
      <c r="B150" s="85" t="s">
        <v>346</v>
      </c>
      <c r="C150" s="50" t="s">
        <v>347</v>
      </c>
      <c r="D150" s="242">
        <v>12663.74</v>
      </c>
      <c r="E150" s="242">
        <v>19418.95</v>
      </c>
      <c r="F150" s="52">
        <f t="shared" si="31"/>
        <v>153.34293028757696</v>
      </c>
    </row>
    <row r="151" spans="1:6" ht="12.75" customHeight="1" x14ac:dyDescent="0.2">
      <c r="A151" s="53">
        <v>3</v>
      </c>
      <c r="B151" s="85" t="s">
        <v>348</v>
      </c>
      <c r="C151" s="50" t="s">
        <v>56</v>
      </c>
      <c r="D151" s="51">
        <f t="shared" ref="D151:E151" si="35">D152+D163+D196+D215+D224+D252+D263</f>
        <v>2754527.4499999997</v>
      </c>
      <c r="E151" s="51">
        <f t="shared" si="35"/>
        <v>2887942.27</v>
      </c>
      <c r="F151" s="52">
        <f t="shared" si="31"/>
        <v>104.84347396864753</v>
      </c>
    </row>
    <row r="152" spans="1:6" ht="12.75" customHeight="1" x14ac:dyDescent="0.2">
      <c r="A152" s="53">
        <v>31</v>
      </c>
      <c r="B152" s="85" t="s">
        <v>349</v>
      </c>
      <c r="C152" s="50" t="s">
        <v>350</v>
      </c>
      <c r="D152" s="51">
        <f t="shared" ref="D152:E152" si="36">D153+D158+D159</f>
        <v>253716.17</v>
      </c>
      <c r="E152" s="51">
        <f t="shared" si="36"/>
        <v>367419.89</v>
      </c>
      <c r="F152" s="52">
        <f t="shared" si="31"/>
        <v>144.81532257088699</v>
      </c>
    </row>
    <row r="153" spans="1:6" ht="12.75" customHeight="1" x14ac:dyDescent="0.2">
      <c r="A153" s="53">
        <v>311</v>
      </c>
      <c r="B153" s="85" t="s">
        <v>351</v>
      </c>
      <c r="C153" s="50" t="s">
        <v>352</v>
      </c>
      <c r="D153" s="51">
        <f t="shared" ref="D153:E153" si="37">SUM(D154:D157)</f>
        <v>200387.4</v>
      </c>
      <c r="E153" s="51">
        <f t="shared" si="37"/>
        <v>285625.59000000003</v>
      </c>
      <c r="F153" s="52">
        <f t="shared" si="31"/>
        <v>142.53670140937007</v>
      </c>
    </row>
    <row r="154" spans="1:6" ht="12.75" customHeight="1" x14ac:dyDescent="0.2">
      <c r="A154" s="53">
        <v>3111</v>
      </c>
      <c r="B154" s="85" t="s">
        <v>353</v>
      </c>
      <c r="C154" s="50" t="s">
        <v>354</v>
      </c>
      <c r="D154" s="242">
        <v>200387.4</v>
      </c>
      <c r="E154" s="242">
        <v>285625.59000000003</v>
      </c>
      <c r="F154" s="52">
        <f t="shared" si="31"/>
        <v>142.53670140937007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22800.45</v>
      </c>
      <c r="E158" s="242">
        <v>34666.1</v>
      </c>
      <c r="F158" s="52">
        <f t="shared" si="31"/>
        <v>152.04129743053315</v>
      </c>
    </row>
    <row r="159" spans="1:6" ht="12.75" customHeight="1" x14ac:dyDescent="0.2">
      <c r="A159" s="53">
        <v>313</v>
      </c>
      <c r="B159" s="85" t="s">
        <v>363</v>
      </c>
      <c r="C159" s="50" t="s">
        <v>364</v>
      </c>
      <c r="D159" s="51">
        <f t="shared" ref="D159:E159" si="38">SUM(D160:D162)</f>
        <v>30528.32</v>
      </c>
      <c r="E159" s="51">
        <f t="shared" si="38"/>
        <v>47128.2</v>
      </c>
      <c r="F159" s="52">
        <f t="shared" si="31"/>
        <v>154.37534721858262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30528.32</v>
      </c>
      <c r="E161" s="242">
        <v>47128.2</v>
      </c>
      <c r="F161" s="52">
        <f t="shared" si="31"/>
        <v>154.37534721858262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1491243.5699999998</v>
      </c>
      <c r="E163" s="51">
        <f t="shared" si="39"/>
        <v>1341556.4400000002</v>
      </c>
      <c r="F163" s="52">
        <f t="shared" si="31"/>
        <v>89.962261496959911</v>
      </c>
    </row>
    <row r="164" spans="1:6" ht="12.75" customHeight="1" x14ac:dyDescent="0.2">
      <c r="A164" s="53">
        <v>321</v>
      </c>
      <c r="B164" s="85" t="s">
        <v>372</v>
      </c>
      <c r="C164" s="50" t="s">
        <v>373</v>
      </c>
      <c r="D164" s="51">
        <f t="shared" ref="D164:E164" si="40">SUM(D165:D168)</f>
        <v>15678.210000000001</v>
      </c>
      <c r="E164" s="51">
        <f t="shared" si="40"/>
        <v>28509.75</v>
      </c>
      <c r="F164" s="52">
        <f t="shared" si="31"/>
        <v>181.84314408341257</v>
      </c>
    </row>
    <row r="165" spans="1:6" ht="12.75" customHeight="1" x14ac:dyDescent="0.2">
      <c r="A165" s="53">
        <v>3211</v>
      </c>
      <c r="B165" s="85" t="s">
        <v>374</v>
      </c>
      <c r="C165" s="50" t="s">
        <v>375</v>
      </c>
      <c r="D165" s="242">
        <v>2454.35</v>
      </c>
      <c r="E165" s="242">
        <v>3935</v>
      </c>
      <c r="F165" s="52">
        <f t="shared" si="31"/>
        <v>160.32758164076029</v>
      </c>
    </row>
    <row r="166" spans="1:6" ht="12.75" customHeight="1" x14ac:dyDescent="0.2">
      <c r="A166" s="53">
        <v>3212</v>
      </c>
      <c r="B166" s="85" t="s">
        <v>376</v>
      </c>
      <c r="C166" s="50" t="s">
        <v>377</v>
      </c>
      <c r="D166" s="242">
        <v>8262.85</v>
      </c>
      <c r="E166" s="242">
        <v>8331.0499999999993</v>
      </c>
      <c r="F166" s="52">
        <f t="shared" si="31"/>
        <v>100.8253810731164</v>
      </c>
    </row>
    <row r="167" spans="1:6" ht="12.75" customHeight="1" x14ac:dyDescent="0.2">
      <c r="A167" s="53">
        <v>3213</v>
      </c>
      <c r="B167" s="85" t="s">
        <v>378</v>
      </c>
      <c r="C167" s="50" t="s">
        <v>379</v>
      </c>
      <c r="D167" s="242">
        <v>495</v>
      </c>
      <c r="E167" s="242">
        <v>1911.5</v>
      </c>
      <c r="F167" s="52">
        <f t="shared" si="31"/>
        <v>386.16161616161617</v>
      </c>
    </row>
    <row r="168" spans="1:6" ht="12.75" customHeight="1" x14ac:dyDescent="0.2">
      <c r="A168" s="53">
        <v>3214</v>
      </c>
      <c r="B168" s="85" t="s">
        <v>380</v>
      </c>
      <c r="C168" s="50" t="s">
        <v>381</v>
      </c>
      <c r="D168" s="242">
        <v>4466.01</v>
      </c>
      <c r="E168" s="242">
        <v>14332.2</v>
      </c>
      <c r="F168" s="52">
        <f t="shared" si="31"/>
        <v>320.91732889088917</v>
      </c>
    </row>
    <row r="169" spans="1:6" ht="12.75" customHeight="1" x14ac:dyDescent="0.2">
      <c r="A169" s="53">
        <v>322</v>
      </c>
      <c r="B169" s="85" t="s">
        <v>382</v>
      </c>
      <c r="C169" s="50" t="s">
        <v>383</v>
      </c>
      <c r="D169" s="51">
        <f t="shared" ref="D169:E169" si="41">SUM(D170:D176)</f>
        <v>56139.799999999996</v>
      </c>
      <c r="E169" s="51">
        <f t="shared" si="41"/>
        <v>61104.05</v>
      </c>
      <c r="F169" s="52">
        <f t="shared" si="31"/>
        <v>108.84265708107262</v>
      </c>
    </row>
    <row r="170" spans="1:6" ht="12.75" customHeight="1" x14ac:dyDescent="0.2">
      <c r="A170" s="53">
        <v>3221</v>
      </c>
      <c r="B170" s="85" t="s">
        <v>384</v>
      </c>
      <c r="C170" s="50" t="s">
        <v>385</v>
      </c>
      <c r="D170" s="242">
        <v>5314.57</v>
      </c>
      <c r="E170" s="242">
        <v>4223.18</v>
      </c>
      <c r="F170" s="52">
        <f t="shared" si="31"/>
        <v>79.464189953279401</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43726.239999999998</v>
      </c>
      <c r="E172" s="242">
        <v>45765.88</v>
      </c>
      <c r="F172" s="52">
        <f t="shared" si="31"/>
        <v>104.66456754571168</v>
      </c>
    </row>
    <row r="173" spans="1:6" ht="12.75" customHeight="1" x14ac:dyDescent="0.2">
      <c r="A173" s="53">
        <v>3224</v>
      </c>
      <c r="B173" s="85" t="s">
        <v>390</v>
      </c>
      <c r="C173" s="50" t="s">
        <v>391</v>
      </c>
      <c r="D173" s="242">
        <v>7098.99</v>
      </c>
      <c r="E173" s="242">
        <v>10449.77</v>
      </c>
      <c r="F173" s="52">
        <f t="shared" si="31"/>
        <v>147.20079898689815</v>
      </c>
    </row>
    <row r="174" spans="1:6" ht="12.75" customHeight="1" x14ac:dyDescent="0.2">
      <c r="A174" s="53">
        <v>3225</v>
      </c>
      <c r="B174" s="85" t="s">
        <v>392</v>
      </c>
      <c r="C174" s="50" t="s">
        <v>393</v>
      </c>
      <c r="D174" s="242">
        <v>0</v>
      </c>
      <c r="E174" s="242">
        <v>665.22</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1268402.6099999999</v>
      </c>
      <c r="E177" s="51">
        <f t="shared" si="42"/>
        <v>1115329.79</v>
      </c>
      <c r="F177" s="52">
        <f t="shared" si="31"/>
        <v>87.931842871247341</v>
      </c>
    </row>
    <row r="178" spans="1:6" ht="12.75" customHeight="1" x14ac:dyDescent="0.2">
      <c r="A178" s="53">
        <v>3231</v>
      </c>
      <c r="B178" s="85" t="s">
        <v>400</v>
      </c>
      <c r="C178" s="50" t="s">
        <v>401</v>
      </c>
      <c r="D178" s="242">
        <v>13896.89</v>
      </c>
      <c r="E178" s="242">
        <v>15064.52</v>
      </c>
      <c r="F178" s="52">
        <f t="shared" si="31"/>
        <v>108.40209572069723</v>
      </c>
    </row>
    <row r="179" spans="1:6" ht="12.75" customHeight="1" x14ac:dyDescent="0.2">
      <c r="A179" s="53">
        <v>3232</v>
      </c>
      <c r="B179" s="85" t="s">
        <v>402</v>
      </c>
      <c r="C179" s="50" t="s">
        <v>403</v>
      </c>
      <c r="D179" s="242">
        <v>232045.07</v>
      </c>
      <c r="E179" s="242">
        <v>445475.17</v>
      </c>
      <c r="F179" s="52">
        <f t="shared" si="31"/>
        <v>191.9778644726216</v>
      </c>
    </row>
    <row r="180" spans="1:6" ht="12.75" customHeight="1" x14ac:dyDescent="0.2">
      <c r="A180" s="53">
        <v>3233</v>
      </c>
      <c r="B180" s="85" t="s">
        <v>404</v>
      </c>
      <c r="C180" s="50" t="s">
        <v>405</v>
      </c>
      <c r="D180" s="242">
        <v>73287.66</v>
      </c>
      <c r="E180" s="242">
        <v>90958.03</v>
      </c>
      <c r="F180" s="52">
        <f t="shared" si="31"/>
        <v>124.11097584504675</v>
      </c>
    </row>
    <row r="181" spans="1:6" ht="12.75" customHeight="1" x14ac:dyDescent="0.2">
      <c r="A181" s="53">
        <v>3234</v>
      </c>
      <c r="B181" s="85" t="s">
        <v>406</v>
      </c>
      <c r="C181" s="50" t="s">
        <v>407</v>
      </c>
      <c r="D181" s="242">
        <v>27883.66</v>
      </c>
      <c r="E181" s="242">
        <v>26490.85</v>
      </c>
      <c r="F181" s="52">
        <f t="shared" si="31"/>
        <v>95.004924030776436</v>
      </c>
    </row>
    <row r="182" spans="1:6" ht="12.75" customHeight="1" x14ac:dyDescent="0.2">
      <c r="A182" s="53">
        <v>3235</v>
      </c>
      <c r="B182" s="85" t="s">
        <v>408</v>
      </c>
      <c r="C182" s="50" t="s">
        <v>409</v>
      </c>
      <c r="D182" s="242">
        <v>88587.57</v>
      </c>
      <c r="E182" s="242">
        <v>98038.27</v>
      </c>
      <c r="F182" s="52">
        <f t="shared" si="31"/>
        <v>110.66820096769783</v>
      </c>
    </row>
    <row r="183" spans="1:6" ht="12.75" customHeight="1" x14ac:dyDescent="0.2">
      <c r="A183" s="53">
        <v>3236</v>
      </c>
      <c r="B183" s="85" t="s">
        <v>410</v>
      </c>
      <c r="C183" s="50" t="s">
        <v>411</v>
      </c>
      <c r="D183" s="242">
        <v>25930.43</v>
      </c>
      <c r="E183" s="242">
        <v>42873.61</v>
      </c>
      <c r="F183" s="52">
        <f t="shared" si="31"/>
        <v>165.34091413061796</v>
      </c>
    </row>
    <row r="184" spans="1:6" ht="12.75" customHeight="1" x14ac:dyDescent="0.2">
      <c r="A184" s="53">
        <v>3237</v>
      </c>
      <c r="B184" s="85" t="s">
        <v>412</v>
      </c>
      <c r="C184" s="50" t="s">
        <v>413</v>
      </c>
      <c r="D184" s="242">
        <v>247946.41</v>
      </c>
      <c r="E184" s="242">
        <v>241709.48</v>
      </c>
      <c r="F184" s="52">
        <f t="shared" si="31"/>
        <v>97.484565313932166</v>
      </c>
    </row>
    <row r="185" spans="1:6" ht="12.75" customHeight="1" x14ac:dyDescent="0.2">
      <c r="A185" s="53">
        <v>3238</v>
      </c>
      <c r="B185" s="85" t="s">
        <v>414</v>
      </c>
      <c r="C185" s="50" t="s">
        <v>415</v>
      </c>
      <c r="D185" s="242">
        <v>2572.1799999999998</v>
      </c>
      <c r="E185" s="242">
        <v>6253.56</v>
      </c>
      <c r="F185" s="52">
        <f t="shared" si="31"/>
        <v>243.12295407008847</v>
      </c>
    </row>
    <row r="186" spans="1:6" ht="12.75" customHeight="1" x14ac:dyDescent="0.2">
      <c r="A186" s="53">
        <v>3239</v>
      </c>
      <c r="B186" s="85" t="s">
        <v>416</v>
      </c>
      <c r="C186" s="50" t="s">
        <v>417</v>
      </c>
      <c r="D186" s="242">
        <v>556252.74</v>
      </c>
      <c r="E186" s="242">
        <v>148466.29999999999</v>
      </c>
      <c r="F186" s="52">
        <f t="shared" si="31"/>
        <v>26.690439313611293</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151022.95000000001</v>
      </c>
      <c r="E188" s="51">
        <f t="shared" si="43"/>
        <v>136612.85</v>
      </c>
      <c r="F188" s="52">
        <f t="shared" si="31"/>
        <v>90.458337623520137</v>
      </c>
    </row>
    <row r="189" spans="1:6" ht="12.75" customHeight="1" x14ac:dyDescent="0.2">
      <c r="A189" s="53">
        <v>3291</v>
      </c>
      <c r="B189" s="232" t="s">
        <v>422</v>
      </c>
      <c r="C189" s="50" t="s">
        <v>423</v>
      </c>
      <c r="D189" s="242">
        <v>30294.9</v>
      </c>
      <c r="E189" s="242">
        <v>32402.67</v>
      </c>
      <c r="F189" s="52">
        <f t="shared" si="31"/>
        <v>106.95750769931571</v>
      </c>
    </row>
    <row r="190" spans="1:6" ht="12.75" customHeight="1" x14ac:dyDescent="0.2">
      <c r="A190" s="53">
        <v>3292</v>
      </c>
      <c r="B190" s="85" t="s">
        <v>424</v>
      </c>
      <c r="C190" s="50" t="s">
        <v>425</v>
      </c>
      <c r="D190" s="242">
        <v>4325.9799999999996</v>
      </c>
      <c r="E190" s="242">
        <v>5765.12</v>
      </c>
      <c r="F190" s="52">
        <f t="shared" si="31"/>
        <v>133.26737525369975</v>
      </c>
    </row>
    <row r="191" spans="1:6" ht="12.75" customHeight="1" x14ac:dyDescent="0.2">
      <c r="A191" s="53">
        <v>3293</v>
      </c>
      <c r="B191" s="85" t="s">
        <v>426</v>
      </c>
      <c r="C191" s="50" t="s">
        <v>427</v>
      </c>
      <c r="D191" s="242">
        <v>8146.85</v>
      </c>
      <c r="E191" s="242">
        <v>11679.21</v>
      </c>
      <c r="F191" s="52">
        <f t="shared" si="31"/>
        <v>143.3585987222055</v>
      </c>
    </row>
    <row r="192" spans="1:6" ht="12.75" customHeight="1" x14ac:dyDescent="0.2">
      <c r="A192" s="53">
        <v>3294</v>
      </c>
      <c r="B192" s="85" t="s">
        <v>428</v>
      </c>
      <c r="C192" s="50" t="s">
        <v>429</v>
      </c>
      <c r="D192" s="242">
        <v>4327.24</v>
      </c>
      <c r="E192" s="242">
        <v>4327.24</v>
      </c>
      <c r="F192" s="52">
        <f t="shared" si="31"/>
        <v>100</v>
      </c>
    </row>
    <row r="193" spans="1:6" ht="12.75" customHeight="1" x14ac:dyDescent="0.2">
      <c r="A193" s="53">
        <v>3295</v>
      </c>
      <c r="B193" s="85" t="s">
        <v>430</v>
      </c>
      <c r="C193" s="50" t="s">
        <v>431</v>
      </c>
      <c r="D193" s="242">
        <v>1029.71</v>
      </c>
      <c r="E193" s="242">
        <v>2495.61</v>
      </c>
      <c r="F193" s="52">
        <f t="shared" si="31"/>
        <v>242.36047042371155</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102898.27</v>
      </c>
      <c r="E195" s="242">
        <v>79943</v>
      </c>
      <c r="F195" s="52">
        <f t="shared" si="31"/>
        <v>77.691296462029925</v>
      </c>
    </row>
    <row r="196" spans="1:6" ht="12.75" customHeight="1" x14ac:dyDescent="0.2">
      <c r="A196" s="53">
        <v>34</v>
      </c>
      <c r="B196" s="232" t="s">
        <v>436</v>
      </c>
      <c r="C196" s="50" t="s">
        <v>437</v>
      </c>
      <c r="D196" s="51">
        <f t="shared" ref="D196:E196" si="44">D197+D202+D210</f>
        <v>164808.58000000002</v>
      </c>
      <c r="E196" s="51">
        <f t="shared" si="44"/>
        <v>107332.90000000001</v>
      </c>
      <c r="F196" s="52">
        <f t="shared" si="31"/>
        <v>65.125796241918948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15962.43</v>
      </c>
      <c r="E202" s="51">
        <f t="shared" si="46"/>
        <v>24676</v>
      </c>
      <c r="F202" s="52">
        <f t="shared" si="31"/>
        <v>154.58799192854721</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15962.43</v>
      </c>
      <c r="E205" s="242">
        <v>24676</v>
      </c>
      <c r="F205" s="52">
        <f t="shared" si="31"/>
        <v>154.58799192854721</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148846.15000000002</v>
      </c>
      <c r="E210" s="51">
        <f t="shared" si="47"/>
        <v>82656.900000000009</v>
      </c>
      <c r="F210" s="52">
        <f t="shared" si="31"/>
        <v>55.53176887678989</v>
      </c>
    </row>
    <row r="211" spans="1:6" ht="12.75" customHeight="1" x14ac:dyDescent="0.2">
      <c r="A211" s="53">
        <v>3431</v>
      </c>
      <c r="B211" s="232" t="s">
        <v>466</v>
      </c>
      <c r="C211" s="50" t="s">
        <v>467</v>
      </c>
      <c r="D211" s="242">
        <v>5034.0200000000004</v>
      </c>
      <c r="E211" s="242">
        <v>15281.41</v>
      </c>
      <c r="F211" s="52">
        <f t="shared" si="31"/>
        <v>303.56275898784668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5182.99</v>
      </c>
      <c r="E213" s="242">
        <v>36.92</v>
      </c>
      <c r="F213" s="52">
        <f t="shared" si="31"/>
        <v>0.71233014148204032</v>
      </c>
    </row>
    <row r="214" spans="1:6" ht="12.75" customHeight="1" x14ac:dyDescent="0.2">
      <c r="A214" s="53">
        <v>3434</v>
      </c>
      <c r="B214" s="85" t="s">
        <v>472</v>
      </c>
      <c r="C214" s="50" t="s">
        <v>473</v>
      </c>
      <c r="D214" s="242">
        <v>138629.14000000001</v>
      </c>
      <c r="E214" s="242">
        <v>67338.570000000007</v>
      </c>
      <c r="F214" s="52">
        <f t="shared" si="31"/>
        <v>48.574614254982755</v>
      </c>
    </row>
    <row r="215" spans="1:6" ht="12.75" customHeight="1" x14ac:dyDescent="0.2">
      <c r="A215" s="53">
        <v>35</v>
      </c>
      <c r="B215" s="85" t="s">
        <v>474</v>
      </c>
      <c r="C215" s="50" t="s">
        <v>475</v>
      </c>
      <c r="D215" s="51">
        <f t="shared" ref="D215:E215" si="48">D216+D219+D223</f>
        <v>10937.86</v>
      </c>
      <c r="E215" s="51">
        <f t="shared" si="48"/>
        <v>2300.04</v>
      </c>
      <c r="F215" s="52">
        <f t="shared" si="31"/>
        <v>21.028245013192706</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10937.86</v>
      </c>
      <c r="E219" s="51">
        <f t="shared" si="50"/>
        <v>2300.04</v>
      </c>
      <c r="F219" s="52">
        <f t="shared" si="31"/>
        <v>21.028245013192706</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10937.86</v>
      </c>
      <c r="E222" s="242">
        <v>2300.04</v>
      </c>
      <c r="F222" s="52">
        <f t="shared" si="31"/>
        <v>21.028245013192706</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38850.69</v>
      </c>
      <c r="E224" s="51">
        <f t="shared" si="51"/>
        <v>57675.95</v>
      </c>
      <c r="F224" s="52">
        <f t="shared" ref="F224:F235" si="52">IF(D224&lt;&gt;0,IF(E224/D224&gt;=100,"&gt;&gt;100",E224/D224*100),"-")</f>
        <v>148.45540709830379</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13125</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v>13125</v>
      </c>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38850.69</v>
      </c>
      <c r="E236" s="51">
        <f t="shared" si="56"/>
        <v>44550.95</v>
      </c>
      <c r="F236" s="52">
        <f t="shared" ref="F236:F239" si="57">IF(D236&lt;&gt;0,IF(E236/D236&gt;=100,"&gt;&gt;100",E236/D236*100),"-")</f>
        <v>114.67222332473372</v>
      </c>
    </row>
    <row r="237" spans="1:6" ht="12.75" customHeight="1" x14ac:dyDescent="0.2">
      <c r="A237" s="53" t="s">
        <v>518</v>
      </c>
      <c r="B237" s="85" t="s">
        <v>519</v>
      </c>
      <c r="C237" s="50" t="s">
        <v>518</v>
      </c>
      <c r="D237" s="242">
        <v>38850.69</v>
      </c>
      <c r="E237" s="242">
        <v>44550.95</v>
      </c>
      <c r="F237" s="52">
        <f t="shared" si="57"/>
        <v>114.67222332473372</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431640.37</v>
      </c>
      <c r="E252" s="51">
        <f t="shared" si="63"/>
        <v>582553.55000000005</v>
      </c>
      <c r="F252" s="52">
        <f t="shared" ref="F252:F258" si="64">IF(D252&lt;&gt;0,IF(E252/D252&gt;=100,"&gt;&gt;100",E252/D252*100),"-")</f>
        <v>134.96271213000767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431640.37</v>
      </c>
      <c r="E259" s="51">
        <f t="shared" si="66"/>
        <v>582553.55000000005</v>
      </c>
      <c r="F259" s="52">
        <f t="shared" ref="F259:F262" si="67">IF(D259&lt;&gt;0,IF(E259/D259&gt;=100,"&gt;&gt;100",E259/D259*100),"-")</f>
        <v>134.96271213000767</v>
      </c>
    </row>
    <row r="260" spans="1:6" ht="12.75" customHeight="1" x14ac:dyDescent="0.2">
      <c r="A260" s="53">
        <v>3721</v>
      </c>
      <c r="B260" s="85" t="s">
        <v>560</v>
      </c>
      <c r="C260" s="50" t="s">
        <v>561</v>
      </c>
      <c r="D260" s="242">
        <v>349944.89</v>
      </c>
      <c r="E260" s="242">
        <v>497544.95</v>
      </c>
      <c r="F260" s="52">
        <f t="shared" si="67"/>
        <v>142.17808695534887</v>
      </c>
    </row>
    <row r="261" spans="1:6" ht="12.75" customHeight="1" x14ac:dyDescent="0.2">
      <c r="A261" s="53">
        <v>3722</v>
      </c>
      <c r="B261" s="85" t="s">
        <v>562</v>
      </c>
      <c r="C261" s="50" t="s">
        <v>563</v>
      </c>
      <c r="D261" s="242">
        <v>81695.48</v>
      </c>
      <c r="E261" s="242">
        <v>85008.6</v>
      </c>
      <c r="F261" s="52">
        <f t="shared" si="67"/>
        <v>104.0554508033982</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363330.20999999996</v>
      </c>
      <c r="E263" s="51">
        <f t="shared" si="68"/>
        <v>429103.5</v>
      </c>
      <c r="F263" s="52">
        <f t="shared" ref="F263:F267" si="69">IF(D263&lt;&gt;0,IF(E263/D263&gt;=100,"&gt;&gt;100",E263/D263*100),"-")</f>
        <v>118.10289598544531</v>
      </c>
    </row>
    <row r="264" spans="1:6" ht="12.75" customHeight="1" x14ac:dyDescent="0.2">
      <c r="A264" s="53">
        <v>381</v>
      </c>
      <c r="B264" s="85" t="s">
        <v>568</v>
      </c>
      <c r="C264" s="50" t="s">
        <v>569</v>
      </c>
      <c r="D264" s="51">
        <f t="shared" ref="D264:E264" si="70">SUM(D265:D267)</f>
        <v>202175.74</v>
      </c>
      <c r="E264" s="51">
        <f t="shared" si="70"/>
        <v>315042.07</v>
      </c>
      <c r="F264" s="52">
        <f t="shared" si="69"/>
        <v>155.82585230057771</v>
      </c>
    </row>
    <row r="265" spans="1:6" ht="12.75" customHeight="1" x14ac:dyDescent="0.2">
      <c r="A265" s="53">
        <v>3811</v>
      </c>
      <c r="B265" s="85" t="s">
        <v>570</v>
      </c>
      <c r="C265" s="50" t="s">
        <v>571</v>
      </c>
      <c r="D265" s="242">
        <v>202175.74</v>
      </c>
      <c r="E265" s="242">
        <v>315042.07</v>
      </c>
      <c r="F265" s="52">
        <f t="shared" si="69"/>
        <v>155.82585230057771</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102109.36</v>
      </c>
      <c r="E268" s="51">
        <f t="shared" si="71"/>
        <v>74486.25</v>
      </c>
      <c r="F268" s="52">
        <f t="shared" ref="F268:F272" si="72">IF(D268&lt;&gt;0,IF(E268/D268&gt;=100,"&gt;&gt;100",E268/D268*100),"-")</f>
        <v>72.947524105527634</v>
      </c>
    </row>
    <row r="269" spans="1:6" ht="12.75" customHeight="1" x14ac:dyDescent="0.2">
      <c r="A269" s="53">
        <v>3821</v>
      </c>
      <c r="B269" s="85" t="s">
        <v>578</v>
      </c>
      <c r="C269" s="50" t="s">
        <v>579</v>
      </c>
      <c r="D269" s="242">
        <v>102109.36</v>
      </c>
      <c r="E269" s="242">
        <v>74486.25</v>
      </c>
      <c r="F269" s="52">
        <f t="shared" si="72"/>
        <v>72.947524105527634</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10342.5</v>
      </c>
      <c r="E273" s="51">
        <f t="shared" si="73"/>
        <v>0</v>
      </c>
      <c r="F273" s="52">
        <f t="shared" ref="F273:F284" si="74">IF(D273&lt;&gt;0,IF(E273/D273&gt;=100,"&gt;&gt;100",E273/D273*100),"-")</f>
        <v>0</v>
      </c>
    </row>
    <row r="274" spans="1:6" ht="12.75" customHeight="1" x14ac:dyDescent="0.2">
      <c r="A274" s="53">
        <v>3831</v>
      </c>
      <c r="B274" s="85" t="s">
        <v>588</v>
      </c>
      <c r="C274" s="50" t="s">
        <v>589</v>
      </c>
      <c r="D274" s="242">
        <v>10342.5</v>
      </c>
      <c r="E274" s="242"/>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48702.61</v>
      </c>
      <c r="E279" s="51">
        <f t="shared" si="75"/>
        <v>39575.18</v>
      </c>
      <c r="F279" s="52">
        <f t="shared" si="74"/>
        <v>81.258848345088694</v>
      </c>
    </row>
    <row r="280" spans="1:6" ht="24" x14ac:dyDescent="0.2">
      <c r="A280" s="53">
        <v>3861</v>
      </c>
      <c r="B280" s="85" t="s">
        <v>599</v>
      </c>
      <c r="C280" s="50" t="s">
        <v>600</v>
      </c>
      <c r="D280" s="242">
        <v>48702.61</v>
      </c>
      <c r="E280" s="242">
        <v>39575.18</v>
      </c>
      <c r="F280" s="52">
        <f t="shared" si="74"/>
        <v>81.258848345088694</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2754527.4499999997</v>
      </c>
      <c r="E289" s="51">
        <f t="shared" si="79"/>
        <v>2887942.27</v>
      </c>
      <c r="F289" s="52">
        <f t="shared" si="76"/>
        <v>104.84347396864753</v>
      </c>
    </row>
    <row r="290" spans="1:6" ht="12.75" customHeight="1" x14ac:dyDescent="0.2">
      <c r="A290" s="53" t="s">
        <v>609</v>
      </c>
      <c r="B290" s="85" t="s">
        <v>620</v>
      </c>
      <c r="C290" s="50" t="s">
        <v>621</v>
      </c>
      <c r="D290" s="51">
        <f>IF(D6&gt;=D289,D6-D289,0)</f>
        <v>833278.09000000078</v>
      </c>
      <c r="E290" s="51">
        <f>IF(E6&gt;=E289,E6-E289,0)</f>
        <v>848554.87999999989</v>
      </c>
      <c r="F290" s="52">
        <f t="shared" si="76"/>
        <v>101.83333633553224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9617.9800000000014</v>
      </c>
      <c r="E298" s="51">
        <f t="shared" si="80"/>
        <v>95272.67</v>
      </c>
      <c r="F298" s="52">
        <f t="shared" ref="F298:F418" si="81">IF(D298&lt;&gt;0,IF(E298/D298&gt;=100,"&gt;&gt;100",E298/D298*100),"-")</f>
        <v>990.56839377915105</v>
      </c>
    </row>
    <row r="299" spans="1:6" ht="12.75" customHeight="1" x14ac:dyDescent="0.2">
      <c r="A299" s="53">
        <v>71</v>
      </c>
      <c r="B299" s="85" t="s">
        <v>637</v>
      </c>
      <c r="C299" s="50" t="s">
        <v>638</v>
      </c>
      <c r="D299" s="51">
        <f t="shared" ref="D299:E299" si="82">D300+D304</f>
        <v>3524.4</v>
      </c>
      <c r="E299" s="51">
        <f t="shared" si="82"/>
        <v>78377.73</v>
      </c>
      <c r="F299" s="52">
        <f t="shared" si="81"/>
        <v>2223.8602315287708</v>
      </c>
    </row>
    <row r="300" spans="1:6" ht="24" x14ac:dyDescent="0.2">
      <c r="A300" s="53">
        <v>711</v>
      </c>
      <c r="B300" s="85" t="s">
        <v>639</v>
      </c>
      <c r="C300" s="50" t="s">
        <v>640</v>
      </c>
      <c r="D300" s="51">
        <f t="shared" ref="D300:E300" si="83">SUM(D301:D303)</f>
        <v>3524.4</v>
      </c>
      <c r="E300" s="51">
        <f t="shared" si="83"/>
        <v>78377.73</v>
      </c>
      <c r="F300" s="52">
        <f t="shared" si="81"/>
        <v>2223.8602315287708</v>
      </c>
    </row>
    <row r="301" spans="1:6" ht="12.75" customHeight="1" x14ac:dyDescent="0.2">
      <c r="A301" s="53">
        <v>7111</v>
      </c>
      <c r="B301" s="85" t="s">
        <v>641</v>
      </c>
      <c r="C301" s="50" t="s">
        <v>642</v>
      </c>
      <c r="D301" s="242">
        <v>3524.4</v>
      </c>
      <c r="E301" s="242">
        <v>78377.73</v>
      </c>
      <c r="F301" s="52">
        <f t="shared" si="81"/>
        <v>2223.8602315287708</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6093.5800000000008</v>
      </c>
      <c r="E311" s="51">
        <f t="shared" si="85"/>
        <v>16894.940000000002</v>
      </c>
      <c r="F311" s="52">
        <f t="shared" si="81"/>
        <v>277.25803222407848</v>
      </c>
    </row>
    <row r="312" spans="1:6" ht="12.75" customHeight="1" x14ac:dyDescent="0.2">
      <c r="A312" s="53">
        <v>721</v>
      </c>
      <c r="B312" s="85" t="s">
        <v>663</v>
      </c>
      <c r="C312" s="50" t="s">
        <v>664</v>
      </c>
      <c r="D312" s="51">
        <f t="shared" ref="D312:E312" si="86">SUM(D313:D316)</f>
        <v>5960.8600000000006</v>
      </c>
      <c r="E312" s="51">
        <f t="shared" si="86"/>
        <v>16894.940000000002</v>
      </c>
      <c r="F312" s="52">
        <f t="shared" si="81"/>
        <v>283.43124985320912</v>
      </c>
    </row>
    <row r="313" spans="1:6" ht="12.75" customHeight="1" x14ac:dyDescent="0.2">
      <c r="A313" s="53">
        <v>7211</v>
      </c>
      <c r="B313" s="85" t="s">
        <v>665</v>
      </c>
      <c r="C313" s="50" t="s">
        <v>666</v>
      </c>
      <c r="D313" s="242">
        <v>2183.61</v>
      </c>
      <c r="E313" s="242">
        <v>2234.92</v>
      </c>
      <c r="F313" s="52">
        <f t="shared" si="81"/>
        <v>102.34977857767642</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3777.25</v>
      </c>
      <c r="E316" s="242">
        <v>14660.02</v>
      </c>
      <c r="F316" s="52">
        <f t="shared" si="81"/>
        <v>388.11357469058174</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132.72</v>
      </c>
      <c r="E331" s="51">
        <f t="shared" si="89"/>
        <v>0</v>
      </c>
      <c r="F331" s="52">
        <f t="shared" si="81"/>
        <v>0</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132.72</v>
      </c>
      <c r="E333" s="242"/>
      <c r="F333" s="52">
        <f t="shared" si="81"/>
        <v>0</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678137.76</v>
      </c>
      <c r="E350" s="51">
        <f t="shared" si="95"/>
        <v>2677425.19</v>
      </c>
      <c r="F350" s="52">
        <f t="shared" si="81"/>
        <v>394.82024861733106</v>
      </c>
    </row>
    <row r="351" spans="1:6" ht="12.75" customHeight="1" x14ac:dyDescent="0.2">
      <c r="A351" s="53">
        <v>41</v>
      </c>
      <c r="B351" s="85" t="s">
        <v>741</v>
      </c>
      <c r="C351" s="50" t="s">
        <v>742</v>
      </c>
      <c r="D351" s="51">
        <f t="shared" ref="D351:E351" si="96">D352+D356</f>
        <v>28009.95</v>
      </c>
      <c r="E351" s="51">
        <f t="shared" si="96"/>
        <v>769814.14</v>
      </c>
      <c r="F351" s="52">
        <f t="shared" si="81"/>
        <v>2748.3595650831221</v>
      </c>
    </row>
    <row r="352" spans="1:6" ht="12.75" customHeight="1" x14ac:dyDescent="0.2">
      <c r="A352" s="53">
        <v>411</v>
      </c>
      <c r="B352" s="85" t="s">
        <v>743</v>
      </c>
      <c r="C352" s="50" t="s">
        <v>744</v>
      </c>
      <c r="D352" s="51">
        <f t="shared" ref="D352:E352" si="97">SUM(D353:D355)</f>
        <v>15012.04</v>
      </c>
      <c r="E352" s="51">
        <f t="shared" si="97"/>
        <v>370</v>
      </c>
      <c r="F352" s="52">
        <f t="shared" si="81"/>
        <v>2.4646883434896254</v>
      </c>
    </row>
    <row r="353" spans="1:6" ht="12.75" customHeight="1" x14ac:dyDescent="0.2">
      <c r="A353" s="53">
        <v>4111</v>
      </c>
      <c r="B353" s="85" t="s">
        <v>641</v>
      </c>
      <c r="C353" s="50" t="s">
        <v>745</v>
      </c>
      <c r="D353" s="242">
        <v>15012.04</v>
      </c>
      <c r="E353" s="242">
        <v>370</v>
      </c>
      <c r="F353" s="52">
        <f t="shared" si="81"/>
        <v>2.4646883434896254</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12997.91</v>
      </c>
      <c r="E356" s="51">
        <f t="shared" si="98"/>
        <v>769444.14</v>
      </c>
      <c r="F356" s="52">
        <f t="shared" si="81"/>
        <v>5919.752791025634</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12997.91</v>
      </c>
      <c r="E360" s="242">
        <v>765924.71</v>
      </c>
      <c r="F360" s="52">
        <f t="shared" si="81"/>
        <v>5892.675899433063</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v>3519.43</v>
      </c>
      <c r="F362" s="52" t="str">
        <f t="shared" si="81"/>
        <v>-</v>
      </c>
    </row>
    <row r="363" spans="1:6" ht="24" x14ac:dyDescent="0.2">
      <c r="A363" s="53">
        <v>42</v>
      </c>
      <c r="B363" s="232" t="s">
        <v>757</v>
      </c>
      <c r="C363" s="50" t="s">
        <v>758</v>
      </c>
      <c r="D363" s="51">
        <f t="shared" ref="D363:E363" si="99">D364+D369+D378+D383+D388+D391</f>
        <v>638935.31000000006</v>
      </c>
      <c r="E363" s="51">
        <f t="shared" si="99"/>
        <v>1834552.5799999998</v>
      </c>
      <c r="F363" s="52">
        <f t="shared" si="81"/>
        <v>287.12649798615757</v>
      </c>
    </row>
    <row r="364" spans="1:6" ht="12.75" customHeight="1" x14ac:dyDescent="0.2">
      <c r="A364" s="53">
        <v>421</v>
      </c>
      <c r="B364" s="85" t="s">
        <v>759</v>
      </c>
      <c r="C364" s="50" t="s">
        <v>760</v>
      </c>
      <c r="D364" s="51">
        <f t="shared" ref="D364:E364" si="100">SUM(D365:D368)</f>
        <v>542320.55000000005</v>
      </c>
      <c r="E364" s="51">
        <f t="shared" si="100"/>
        <v>1719425.41</v>
      </c>
      <c r="F364" s="52">
        <f t="shared" si="81"/>
        <v>317.04965080154159</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207640.68</v>
      </c>
      <c r="E366" s="242">
        <v>1015034.02</v>
      </c>
      <c r="F366" s="52">
        <f t="shared" si="81"/>
        <v>488.84159886203423</v>
      </c>
    </row>
    <row r="367" spans="1:6" ht="12.75" customHeight="1" x14ac:dyDescent="0.2">
      <c r="A367" s="53">
        <v>4213</v>
      </c>
      <c r="B367" s="85" t="s">
        <v>669</v>
      </c>
      <c r="C367" s="50" t="s">
        <v>763</v>
      </c>
      <c r="D367" s="242">
        <v>172437.3</v>
      </c>
      <c r="E367" s="242">
        <v>337673.42</v>
      </c>
      <c r="F367" s="52">
        <f t="shared" si="81"/>
        <v>195.823884971523</v>
      </c>
    </row>
    <row r="368" spans="1:6" ht="12.75" customHeight="1" x14ac:dyDescent="0.2">
      <c r="A368" s="53">
        <v>4214</v>
      </c>
      <c r="B368" s="85" t="s">
        <v>671</v>
      </c>
      <c r="C368" s="50" t="s">
        <v>764</v>
      </c>
      <c r="D368" s="242">
        <v>162242.57</v>
      </c>
      <c r="E368" s="242">
        <v>366717.97</v>
      </c>
      <c r="F368" s="52">
        <f t="shared" si="81"/>
        <v>226.03067123505252</v>
      </c>
    </row>
    <row r="369" spans="1:6" ht="12.75" customHeight="1" x14ac:dyDescent="0.2">
      <c r="A369" s="53">
        <v>422</v>
      </c>
      <c r="B369" s="85" t="s">
        <v>765</v>
      </c>
      <c r="C369" s="50" t="s">
        <v>766</v>
      </c>
      <c r="D369" s="51">
        <f t="shared" ref="D369:E369" si="101">SUM(D370:D377)</f>
        <v>60114.759999999995</v>
      </c>
      <c r="E369" s="51">
        <f t="shared" si="101"/>
        <v>95439.67</v>
      </c>
      <c r="F369" s="52">
        <f t="shared" si="81"/>
        <v>158.76245700723084</v>
      </c>
    </row>
    <row r="370" spans="1:6" ht="12.75" customHeight="1" x14ac:dyDescent="0.2">
      <c r="A370" s="53">
        <v>4221</v>
      </c>
      <c r="B370" s="85" t="s">
        <v>675</v>
      </c>
      <c r="C370" s="50" t="s">
        <v>767</v>
      </c>
      <c r="D370" s="242">
        <v>624</v>
      </c>
      <c r="E370" s="242">
        <v>13788.21</v>
      </c>
      <c r="F370" s="52">
        <f t="shared" si="81"/>
        <v>2209.6490384615381</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12150</v>
      </c>
      <c r="E372" s="242">
        <v>16875</v>
      </c>
      <c r="F372" s="52">
        <f t="shared" si="81"/>
        <v>138.88888888888889</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30692.5</v>
      </c>
      <c r="E374" s="242"/>
      <c r="F374" s="52">
        <f t="shared" si="81"/>
        <v>0</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16648.259999999998</v>
      </c>
      <c r="E376" s="242">
        <v>64776.46</v>
      </c>
      <c r="F376" s="52">
        <f t="shared" si="81"/>
        <v>389.08846930550101</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13500</v>
      </c>
      <c r="E378" s="51">
        <f t="shared" si="102"/>
        <v>0</v>
      </c>
      <c r="F378" s="52">
        <f t="shared" si="81"/>
        <v>0</v>
      </c>
    </row>
    <row r="379" spans="1:6" ht="12.75" customHeight="1" x14ac:dyDescent="0.2">
      <c r="A379" s="53">
        <v>4231</v>
      </c>
      <c r="B379" s="85" t="s">
        <v>693</v>
      </c>
      <c r="C379" s="50" t="s">
        <v>778</v>
      </c>
      <c r="D379" s="242">
        <v>13500</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23000</v>
      </c>
      <c r="E391" s="51">
        <f t="shared" si="105"/>
        <v>19687.5</v>
      </c>
      <c r="F391" s="52">
        <f t="shared" si="81"/>
        <v>85.597826086956516</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v>13937.5</v>
      </c>
      <c r="F394" s="52" t="str">
        <f t="shared" si="81"/>
        <v>-</v>
      </c>
    </row>
    <row r="395" spans="1:6" ht="12.75" customHeight="1" x14ac:dyDescent="0.2">
      <c r="A395" s="53">
        <v>4264</v>
      </c>
      <c r="B395" s="85" t="s">
        <v>725</v>
      </c>
      <c r="C395" s="50" t="s">
        <v>799</v>
      </c>
      <c r="D395" s="242">
        <v>23000</v>
      </c>
      <c r="E395" s="242">
        <v>5750</v>
      </c>
      <c r="F395" s="52">
        <f t="shared" si="81"/>
        <v>25</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11192.5</v>
      </c>
      <c r="E402" s="51">
        <f t="shared" si="109"/>
        <v>73058.47</v>
      </c>
      <c r="F402" s="52">
        <f t="shared" si="81"/>
        <v>652.74487379941922</v>
      </c>
    </row>
    <row r="403" spans="1:6" ht="12.75" customHeight="1" x14ac:dyDescent="0.2">
      <c r="A403" s="53">
        <v>451</v>
      </c>
      <c r="B403" s="85" t="s">
        <v>812</v>
      </c>
      <c r="C403" s="50" t="s">
        <v>813</v>
      </c>
      <c r="D403" s="242">
        <v>11192.5</v>
      </c>
      <c r="E403" s="242">
        <v>73058.47</v>
      </c>
      <c r="F403" s="52">
        <f t="shared" si="81"/>
        <v>652.74487379941922</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668519.78</v>
      </c>
      <c r="E408" s="51">
        <f t="shared" si="111"/>
        <v>2582152.52</v>
      </c>
      <c r="F408" s="52">
        <f t="shared" si="81"/>
        <v>386.24923259563093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3597423.5200000005</v>
      </c>
      <c r="E412" s="51">
        <f>E6+E298</f>
        <v>3831769.82</v>
      </c>
      <c r="F412" s="52">
        <f t="shared" si="81"/>
        <v>106.51428164343572</v>
      </c>
    </row>
    <row r="413" spans="1:6" ht="12.75" customHeight="1" x14ac:dyDescent="0.2">
      <c r="A413" s="53" t="s">
        <v>609</v>
      </c>
      <c r="B413" s="85" t="s">
        <v>832</v>
      </c>
      <c r="C413" s="50" t="s">
        <v>833</v>
      </c>
      <c r="D413" s="51">
        <f t="shared" ref="D413:E413" si="112">D289+D350</f>
        <v>3432665.21</v>
      </c>
      <c r="E413" s="51">
        <f t="shared" si="112"/>
        <v>5565367.46</v>
      </c>
      <c r="F413" s="52">
        <f t="shared" si="81"/>
        <v>162.12963162813071</v>
      </c>
    </row>
    <row r="414" spans="1:6" ht="12.75" customHeight="1" x14ac:dyDescent="0.2">
      <c r="A414" s="53" t="s">
        <v>609</v>
      </c>
      <c r="B414" s="85" t="s">
        <v>834</v>
      </c>
      <c r="C414" s="50" t="s">
        <v>835</v>
      </c>
      <c r="D414" s="51">
        <f t="shared" ref="D414:E414" si="113">IF(D412&gt;=D413,D412-D413,0)</f>
        <v>164758.31000000052</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1733597.6400000001</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156275.18</v>
      </c>
      <c r="E420" s="51">
        <f t="shared" si="118"/>
        <v>1876472.33</v>
      </c>
      <c r="F420" s="52">
        <f t="shared" ref="F420:F647" si="119">IF(D420&lt;&gt;0,IF(E420/D420&gt;=100,"&gt;&gt;100",E420/D420*100),"-")</f>
        <v>1200.748788131295</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156275.18</v>
      </c>
      <c r="E484" s="51">
        <f t="shared" si="137"/>
        <v>1876472.33</v>
      </c>
      <c r="F484" s="52">
        <f t="shared" si="119"/>
        <v>1200.748788131295</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156275.18</v>
      </c>
      <c r="E490" s="51">
        <f t="shared" si="139"/>
        <v>1876472.33</v>
      </c>
      <c r="F490" s="52">
        <f t="shared" si="119"/>
        <v>1200.748788131295</v>
      </c>
    </row>
    <row r="491" spans="1:6" ht="12.75" customHeight="1" x14ac:dyDescent="0.2">
      <c r="A491" s="53">
        <v>8422</v>
      </c>
      <c r="B491" s="85" t="s">
        <v>989</v>
      </c>
      <c r="C491" s="50" t="s">
        <v>990</v>
      </c>
      <c r="D491" s="242">
        <v>156275.18</v>
      </c>
      <c r="E491" s="242">
        <v>1876472.33</v>
      </c>
      <c r="F491" s="52">
        <f t="shared" si="119"/>
        <v>1200.748788131295</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249922.4</v>
      </c>
      <c r="E528" s="51">
        <f t="shared" si="148"/>
        <v>104279.76</v>
      </c>
      <c r="F528" s="52">
        <f t="shared" si="119"/>
        <v>41.724855395114638</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249922.4</v>
      </c>
      <c r="E593" s="51">
        <f t="shared" si="167"/>
        <v>104279.76</v>
      </c>
      <c r="F593" s="52">
        <f t="shared" si="119"/>
        <v>41.724855395114638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190676.5</v>
      </c>
      <c r="E599" s="51">
        <f t="shared" si="169"/>
        <v>104279.76</v>
      </c>
      <c r="F599" s="52">
        <f t="shared" si="119"/>
        <v>54.689361300422448</v>
      </c>
    </row>
    <row r="600" spans="1:6" ht="12.75" customHeight="1" x14ac:dyDescent="0.2">
      <c r="A600" s="53">
        <v>5422</v>
      </c>
      <c r="B600" s="85" t="s">
        <v>1198</v>
      </c>
      <c r="C600" s="50" t="s">
        <v>1199</v>
      </c>
      <c r="D600" s="242">
        <v>190676.5</v>
      </c>
      <c r="E600" s="242">
        <v>104279.76</v>
      </c>
      <c r="F600" s="52">
        <f t="shared" si="119"/>
        <v>54.689361300422448</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59245.9</v>
      </c>
      <c r="E617" s="51">
        <f t="shared" si="173"/>
        <v>0</v>
      </c>
      <c r="F617" s="52">
        <f t="shared" si="119"/>
        <v>0</v>
      </c>
    </row>
    <row r="618" spans="1:6" ht="12.75" customHeight="1" x14ac:dyDescent="0.2">
      <c r="A618" s="53">
        <v>5471</v>
      </c>
      <c r="B618" s="85" t="s">
        <v>1234</v>
      </c>
      <c r="C618" s="50" t="s">
        <v>1235</v>
      </c>
      <c r="D618" s="242">
        <v>59245.9</v>
      </c>
      <c r="E618" s="242"/>
      <c r="F618" s="52">
        <f t="shared" si="119"/>
        <v>0</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1772192.57</v>
      </c>
      <c r="F635" s="52" t="str">
        <f t="shared" si="119"/>
        <v>-</v>
      </c>
    </row>
    <row r="636" spans="1:6" ht="12.75" customHeight="1" x14ac:dyDescent="0.2">
      <c r="A636" s="53" t="s">
        <v>609</v>
      </c>
      <c r="B636" s="85" t="s">
        <v>1270</v>
      </c>
      <c r="C636" s="50" t="s">
        <v>1271</v>
      </c>
      <c r="D636" s="51">
        <f t="shared" ref="D636:E636" si="179">IF(D528-D420&gt;=0,D528-D420,0)</f>
        <v>93647.22</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839010.43</v>
      </c>
      <c r="E638" s="242">
        <v>767899.34</v>
      </c>
      <c r="F638" s="52">
        <f t="shared" si="119"/>
        <v>91.524409297271774</v>
      </c>
    </row>
    <row r="639" spans="1:6" ht="12.75" customHeight="1" x14ac:dyDescent="0.2">
      <c r="A639" s="53" t="s">
        <v>609</v>
      </c>
      <c r="B639" s="85" t="s">
        <v>1276</v>
      </c>
      <c r="C639" s="50" t="s">
        <v>1277</v>
      </c>
      <c r="D639" s="51">
        <f t="shared" ref="D639:E639" si="180">D412+D420</f>
        <v>3753698.7000000007</v>
      </c>
      <c r="E639" s="51">
        <f t="shared" si="180"/>
        <v>5708242.1500000004</v>
      </c>
      <c r="F639" s="52">
        <f t="shared" si="119"/>
        <v>152.06980118036643</v>
      </c>
    </row>
    <row r="640" spans="1:6" ht="12.75" customHeight="1" x14ac:dyDescent="0.2">
      <c r="A640" s="53" t="s">
        <v>609</v>
      </c>
      <c r="B640" s="85" t="s">
        <v>1278</v>
      </c>
      <c r="C640" s="50" t="s">
        <v>1279</v>
      </c>
      <c r="D640" s="51">
        <f t="shared" ref="D640:E640" si="181">D413+D528</f>
        <v>3682587.61</v>
      </c>
      <c r="E640" s="51">
        <f t="shared" si="181"/>
        <v>5669647.2199999997</v>
      </c>
      <c r="F640" s="52">
        <f t="shared" si="119"/>
        <v>153.95824405111708</v>
      </c>
    </row>
    <row r="641" spans="1:6" ht="12.75" customHeight="1" x14ac:dyDescent="0.2">
      <c r="A641" s="53" t="s">
        <v>609</v>
      </c>
      <c r="B641" s="85" t="s">
        <v>1280</v>
      </c>
      <c r="C641" s="50" t="s">
        <v>1281</v>
      </c>
      <c r="D641" s="51">
        <f t="shared" ref="D641:E641" si="182">IF(D639&gt;=D640,D639-D640,0)</f>
        <v>71111.090000000782</v>
      </c>
      <c r="E641" s="51">
        <f t="shared" si="182"/>
        <v>38594.930000000633</v>
      </c>
      <c r="F641" s="52">
        <f t="shared" si="119"/>
        <v>54.274136425134543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839010.43</v>
      </c>
      <c r="E644" s="51">
        <f t="shared" si="185"/>
        <v>767899.34</v>
      </c>
      <c r="F644" s="52">
        <f t="shared" si="119"/>
        <v>91.524409297271774</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767899.33999999927</v>
      </c>
      <c r="E646" s="51">
        <f t="shared" si="187"/>
        <v>729304.40999999933</v>
      </c>
      <c r="F646" s="52">
        <f t="shared" si="119"/>
        <v>94.973959738004211</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70945.070000000007</v>
      </c>
      <c r="E649" s="242">
        <v>88299.72</v>
      </c>
      <c r="F649" s="52">
        <f t="shared" ref="F649:F724" si="188">IF(D649&lt;&gt;0,IF(E649/D649&gt;=100,"&gt;&gt;100",E649/D649*100),"-")</f>
        <v>124.46209440627798</v>
      </c>
    </row>
    <row r="650" spans="1:6" ht="12.75" customHeight="1" x14ac:dyDescent="0.2">
      <c r="A650" s="53" t="s">
        <v>1297</v>
      </c>
      <c r="B650" s="85" t="s">
        <v>1298</v>
      </c>
      <c r="C650" s="50" t="s">
        <v>1297</v>
      </c>
      <c r="D650" s="242">
        <v>1361316.22</v>
      </c>
      <c r="E650" s="242">
        <v>1230177.26</v>
      </c>
      <c r="F650" s="52">
        <f t="shared" si="188"/>
        <v>90.366752553642542</v>
      </c>
    </row>
    <row r="651" spans="1:6" ht="12.75" customHeight="1" x14ac:dyDescent="0.2">
      <c r="A651" s="53" t="s">
        <v>1299</v>
      </c>
      <c r="B651" s="85" t="s">
        <v>1300</v>
      </c>
      <c r="C651" s="50" t="s">
        <v>1299</v>
      </c>
      <c r="D651" s="242">
        <v>1249724.19</v>
      </c>
      <c r="E651" s="242">
        <v>1205541.94</v>
      </c>
      <c r="F651" s="52">
        <f t="shared" si="188"/>
        <v>96.46463992987124</v>
      </c>
    </row>
    <row r="652" spans="1:6" ht="24" x14ac:dyDescent="0.2">
      <c r="A652" s="53">
        <v>11</v>
      </c>
      <c r="B652" s="85" t="s">
        <v>1301</v>
      </c>
      <c r="C652" s="50" t="s">
        <v>1302</v>
      </c>
      <c r="D652" s="51">
        <f t="shared" ref="D652:E652" si="189">+D649+D650-D651</f>
        <v>182537.10000000009</v>
      </c>
      <c r="E652" s="51">
        <f t="shared" si="189"/>
        <v>112935.04000000004</v>
      </c>
      <c r="F652" s="52">
        <f t="shared" si="188"/>
        <v>61.869636364333594</v>
      </c>
    </row>
    <row r="653" spans="1:6" ht="24" x14ac:dyDescent="0.2">
      <c r="A653" s="53" t="s">
        <v>609</v>
      </c>
      <c r="B653" s="85" t="s">
        <v>1303</v>
      </c>
      <c r="C653" s="50" t="s">
        <v>1304</v>
      </c>
      <c r="D653" s="262">
        <v>9</v>
      </c>
      <c r="E653" s="262">
        <v>14</v>
      </c>
      <c r="F653" s="52">
        <f t="shared" si="188"/>
        <v>155.55555555555557</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9</v>
      </c>
      <c r="E655" s="262">
        <v>14</v>
      </c>
      <c r="F655" s="52">
        <f t="shared" si="188"/>
        <v>155.55555555555557</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762.05</v>
      </c>
      <c r="E658" s="242">
        <v>988.65</v>
      </c>
      <c r="F658" s="52">
        <f t="shared" si="188"/>
        <v>129.73558165474708</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992776</v>
      </c>
      <c r="E661" s="242">
        <v>1217172.56</v>
      </c>
      <c r="F661" s="52">
        <f t="shared" si="188"/>
        <v>122.60293963592997</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19200</v>
      </c>
      <c r="E665" s="242">
        <v>151538.03</v>
      </c>
      <c r="F665" s="52">
        <f t="shared" si="188"/>
        <v>789.26057291666666</v>
      </c>
    </row>
    <row r="666" spans="1:6" ht="12.75" customHeight="1" x14ac:dyDescent="0.2">
      <c r="A666" s="53">
        <v>63322</v>
      </c>
      <c r="B666" s="85" t="s">
        <v>1330</v>
      </c>
      <c r="C666" s="50" t="s">
        <v>1331</v>
      </c>
      <c r="D666" s="242">
        <v>0</v>
      </c>
      <c r="E666" s="242">
        <v>95000</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14651.89</v>
      </c>
      <c r="E669" s="242">
        <v>18187.54</v>
      </c>
      <c r="F669" s="52">
        <f t="shared" si="188"/>
        <v>124.13101654462326</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405183.7</v>
      </c>
      <c r="E673" s="242">
        <v>44721.54</v>
      </c>
      <c r="F673" s="52">
        <f t="shared" si="188"/>
        <v>11.037349231965649</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98739.13</v>
      </c>
      <c r="E698" s="242">
        <v>47976.02</v>
      </c>
      <c r="F698" s="52">
        <f t="shared" si="188"/>
        <v>48.588659835264899</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8262.85</v>
      </c>
      <c r="E718" s="242">
        <v>8331.0499999999993</v>
      </c>
      <c r="F718" s="52">
        <f t="shared" si="188"/>
        <v>100.8253810731164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2227.9</v>
      </c>
      <c r="E721" s="242">
        <v>693.82</v>
      </c>
      <c r="F721" s="52">
        <f t="shared" si="188"/>
        <v>31.142331343417567</v>
      </c>
    </row>
    <row r="722" spans="1:6" ht="12.75" customHeight="1" x14ac:dyDescent="0.2">
      <c r="A722" s="53" t="s">
        <v>1424</v>
      </c>
      <c r="B722" s="85" t="s">
        <v>1425</v>
      </c>
      <c r="C722" s="50" t="s">
        <v>1424</v>
      </c>
      <c r="D722" s="242">
        <v>11040.24</v>
      </c>
      <c r="E722" s="242">
        <v>26912.3</v>
      </c>
      <c r="F722" s="52">
        <f t="shared" si="188"/>
        <v>243.76553408259244</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30294.9</v>
      </c>
      <c r="E725" s="242">
        <v>32402.67</v>
      </c>
      <c r="F725" s="52">
        <f t="shared" ref="F725:F979" si="190">IF(D725&lt;&gt;0,IF(E725/D725&gt;=100,"&gt;&gt;100",E725/D725*100),"-")</f>
        <v>106.95750769931571</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15962.43</v>
      </c>
      <c r="E742" s="242">
        <v>24676</v>
      </c>
      <c r="F742" s="52">
        <f t="shared" si="190"/>
        <v>154.58799192854721</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2778.71</v>
      </c>
      <c r="E759" s="242">
        <v>1325.31</v>
      </c>
      <c r="F759" s="52">
        <f t="shared" si="190"/>
        <v>47.695153506483223</v>
      </c>
    </row>
    <row r="760" spans="1:6" ht="12.75" customHeight="1" x14ac:dyDescent="0.2">
      <c r="A760" s="53">
        <v>35232</v>
      </c>
      <c r="B760" s="85" t="s">
        <v>1500</v>
      </c>
      <c r="C760" s="50" t="s">
        <v>1501</v>
      </c>
      <c r="D760" s="242">
        <v>8159.15</v>
      </c>
      <c r="E760" s="242">
        <v>974.73</v>
      </c>
      <c r="F760" s="52">
        <f t="shared" si="190"/>
        <v>11.946465011674011</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v>13125</v>
      </c>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37089</v>
      </c>
      <c r="E819" s="242">
        <v>44880</v>
      </c>
      <c r="F819" s="52">
        <f t="shared" si="190"/>
        <v>121.00622826174876</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312855.89</v>
      </c>
      <c r="E823" s="242">
        <v>452664.95</v>
      </c>
      <c r="F823" s="52">
        <f t="shared" si="190"/>
        <v>144.68800635334051</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12774.12</v>
      </c>
      <c r="E826" s="242">
        <v>11898.08</v>
      </c>
      <c r="F826" s="52">
        <f t="shared" si="190"/>
        <v>93.142071626068955</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68921.36</v>
      </c>
      <c r="E828" s="242">
        <v>73110.52</v>
      </c>
      <c r="F828" s="52">
        <f t="shared" si="190"/>
        <v>106.07817373307782</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48702.61</v>
      </c>
      <c r="E830" s="242">
        <v>39575.18</v>
      </c>
      <c r="F830" s="52">
        <f t="shared" si="190"/>
        <v>81.258848345088694</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156275.18</v>
      </c>
      <c r="E879" s="242">
        <v>1876472.33</v>
      </c>
      <c r="F879" s="52">
        <f t="shared" si="190"/>
        <v>1200.748788131295</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190676.5</v>
      </c>
      <c r="E947" s="242">
        <v>104279.76</v>
      </c>
      <c r="F947" s="52">
        <f t="shared" si="190"/>
        <v>54.689361300422448</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59245.9</v>
      </c>
      <c r="E968" s="242"/>
      <c r="F968" s="52">
        <f t="shared" si="190"/>
        <v>0</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6" sqref="E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8870213.9800000004</v>
      </c>
      <c r="E6" s="229">
        <f t="shared" si="0"/>
        <v>10782221.289999999</v>
      </c>
      <c r="F6" s="230">
        <f t="shared" ref="F6:F260" si="1">IF(D6&gt;0,IF(E6/D6&gt;=100,"&gt;&gt;100",E6/D6*100),"-")</f>
        <v>121.55536849856242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8412938.3800000008</v>
      </c>
      <c r="E7" s="104">
        <f t="shared" si="2"/>
        <v>10403170.609999999</v>
      </c>
      <c r="F7" s="93">
        <f t="shared" si="1"/>
        <v>123.65680265448466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1876317.1800000002</v>
      </c>
      <c r="E8" s="104">
        <f>E9+E10-E11</f>
        <v>2597632.79</v>
      </c>
      <c r="F8" s="93">
        <f t="shared" si="1"/>
        <v>138.4431597007495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1756405.62</v>
      </c>
      <c r="E9" s="247">
        <v>1730398.86</v>
      </c>
      <c r="F9" s="93">
        <f t="shared" si="1"/>
        <v>98.519319244719796</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165546.97</v>
      </c>
      <c r="E10" s="247">
        <v>932721.68</v>
      </c>
      <c r="F10" s="93">
        <f t="shared" si="1"/>
        <v>563.41815256419375</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45635.41</v>
      </c>
      <c r="E11" s="247">
        <v>65487.75</v>
      </c>
      <c r="F11" s="93">
        <f t="shared" si="1"/>
        <v>143.50205246320783</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6536621.2000000002</v>
      </c>
      <c r="E12" s="104">
        <f t="shared" si="3"/>
        <v>7805537.8199999984</v>
      </c>
      <c r="F12" s="93">
        <f t="shared" si="1"/>
        <v>119.41242395995042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6331495.5300000003</v>
      </c>
      <c r="E13" s="104">
        <f t="shared" si="4"/>
        <v>7604796.2999999989</v>
      </c>
      <c r="F13" s="93">
        <f t="shared" si="1"/>
        <v>120.11058467887759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303114.33</v>
      </c>
      <c r="E14" s="247">
        <v>306344.05</v>
      </c>
      <c r="F14" s="93">
        <f t="shared" si="1"/>
        <v>101.06551214520276</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1968009.4</v>
      </c>
      <c r="E15" s="247">
        <v>2983043.42</v>
      </c>
      <c r="F15" s="93">
        <f t="shared" si="1"/>
        <v>151.5766855585141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3934246.39</v>
      </c>
      <c r="E16" s="247">
        <v>4278519.8099999996</v>
      </c>
      <c r="F16" s="93">
        <f t="shared" si="1"/>
        <v>108.75068274511396</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5457418.2699999996</v>
      </c>
      <c r="E17" s="247">
        <v>5887010.2699999996</v>
      </c>
      <c r="F17" s="93">
        <f t="shared" si="1"/>
        <v>107.87170744015557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5331292.8600000003</v>
      </c>
      <c r="E18" s="247">
        <v>5850121.25</v>
      </c>
      <c r="F18" s="93">
        <f t="shared" si="1"/>
        <v>109.73175557269985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134558.83999999991</v>
      </c>
      <c r="E19" s="104">
        <f t="shared" si="5"/>
        <v>153820.54000000004</v>
      </c>
      <c r="F19" s="93">
        <f t="shared" si="1"/>
        <v>114.31470425874667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146442.96</v>
      </c>
      <c r="E20" s="247">
        <v>147718.23000000001</v>
      </c>
      <c r="F20" s="93">
        <f t="shared" si="1"/>
        <v>100.87083052677986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19179.580000000002</v>
      </c>
      <c r="E21" s="247">
        <v>19733.98</v>
      </c>
      <c r="F21" s="93">
        <f t="shared" si="1"/>
        <v>102.89057424615136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18155.810000000001</v>
      </c>
      <c r="E22" s="247">
        <v>35610.71</v>
      </c>
      <c r="F22" s="93">
        <f t="shared" si="1"/>
        <v>196.13947270873621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1008.98</v>
      </c>
      <c r="E24" s="247">
        <v>1008.98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15731.49</v>
      </c>
      <c r="E25" s="247">
        <v>19005.490000000002</v>
      </c>
      <c r="F25" s="93">
        <f t="shared" si="1"/>
        <v>120.8117603609067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297340.46999999997</v>
      </c>
      <c r="E26" s="247">
        <v>367359.43</v>
      </c>
      <c r="F26" s="93">
        <f t="shared" si="1"/>
        <v>123.54841236377949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363300.45</v>
      </c>
      <c r="E28" s="247">
        <v>436616.28</v>
      </c>
      <c r="F28" s="93">
        <f t="shared" si="1"/>
        <v>120.18049523472926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955.6</v>
      </c>
      <c r="E30" s="247">
        <v>955.6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955.6</v>
      </c>
      <c r="E34" s="247">
        <v>955.6</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14346.88</v>
      </c>
      <c r="E35" s="104">
        <f t="shared" si="7"/>
        <v>16046.88</v>
      </c>
      <c r="F35" s="93">
        <f t="shared" si="1"/>
        <v>111.84926618191551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16193.33</v>
      </c>
      <c r="E37" s="247">
        <v>17893.330000000002</v>
      </c>
      <c r="F37" s="93">
        <f t="shared" si="1"/>
        <v>110.49814954675784</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8329.49</v>
      </c>
      <c r="E39" s="247">
        <v>8329.49</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10175.94</v>
      </c>
      <c r="E40" s="247">
        <v>10175.94</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56219.950000000012</v>
      </c>
      <c r="E45" s="104">
        <f t="shared" si="9"/>
        <v>30874.099999999977</v>
      </c>
      <c r="F45" s="93">
        <f t="shared" si="1"/>
        <v>54.916626571172635</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37209.17</v>
      </c>
      <c r="E47" s="247">
        <v>40728.6</v>
      </c>
      <c r="F47" s="93">
        <f t="shared" si="1"/>
        <v>109.4585017617969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319636.90000000002</v>
      </c>
      <c r="E48" s="247">
        <v>323636.90000000002</v>
      </c>
      <c r="F48" s="93">
        <f t="shared" si="1"/>
        <v>101.25141997059788</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181064.46</v>
      </c>
      <c r="E49" s="247">
        <v>181064.46</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481690.58</v>
      </c>
      <c r="E50" s="247">
        <v>514555.86</v>
      </c>
      <c r="F50" s="93">
        <f t="shared" si="1"/>
        <v>106.8229027854354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33509.46</v>
      </c>
      <c r="E54" s="247">
        <v>34174.68</v>
      </c>
      <c r="F54" s="93">
        <f t="shared" si="1"/>
        <v>101.98517075476596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33509.46</v>
      </c>
      <c r="E55" s="247">
        <v>34174.68</v>
      </c>
      <c r="F55" s="93">
        <f t="shared" si="1"/>
        <v>101.98517075476596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457275.60000000003</v>
      </c>
      <c r="E68" s="104">
        <f t="shared" si="13"/>
        <v>379050.68</v>
      </c>
      <c r="F68" s="93">
        <f t="shared" si="1"/>
        <v>82.893266117851013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182537.1</v>
      </c>
      <c r="E69" s="104">
        <f t="shared" si="14"/>
        <v>112935.03999999999</v>
      </c>
      <c r="F69" s="93">
        <f t="shared" si="1"/>
        <v>61.869636364333601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182533.03</v>
      </c>
      <c r="E70" s="104">
        <f t="shared" si="15"/>
        <v>112866.62</v>
      </c>
      <c r="F70" s="93">
        <f t="shared" si="1"/>
        <v>61.833532265365889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182389.75</v>
      </c>
      <c r="E72" s="247">
        <v>112724.92</v>
      </c>
      <c r="F72" s="93">
        <f t="shared" si="1"/>
        <v>61.804416092461331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143.28</v>
      </c>
      <c r="E74" s="247">
        <v>141.69999999999999</v>
      </c>
      <c r="F74" s="93">
        <f t="shared" si="1"/>
        <v>98.897264098269105</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4.07</v>
      </c>
      <c r="E76" s="247">
        <v>68.42</v>
      </c>
      <c r="F76" s="93">
        <f t="shared" si="1"/>
        <v>1681.081081081081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26192.33</v>
      </c>
      <c r="E78" s="104">
        <f>E79+SUM(E82:E84)-E85+E86</f>
        <v>27111.22</v>
      </c>
      <c r="F78" s="93">
        <f t="shared" si="1"/>
        <v>103.50824077124867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26192.33</v>
      </c>
      <c r="E86" s="247">
        <v>27111.22</v>
      </c>
      <c r="F86" s="93">
        <f t="shared" si="1"/>
        <v>103.50824077124867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209370.23</v>
      </c>
      <c r="E134" s="104">
        <f t="shared" si="23"/>
        <v>209370.23</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209370.23</v>
      </c>
      <c r="E135" s="104">
        <f t="shared" si="24"/>
        <v>209370.23</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209370.23</v>
      </c>
      <c r="E139" s="247">
        <v>209370.23</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39175.939999999995</v>
      </c>
      <c r="E146" s="104">
        <f t="shared" si="26"/>
        <v>27974.210000000006</v>
      </c>
      <c r="F146" s="93">
        <f t="shared" si="1"/>
        <v>71.406608239649159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40088</v>
      </c>
      <c r="E147" s="247">
        <v>24545.9</v>
      </c>
      <c r="F147" s="93">
        <f t="shared" si="1"/>
        <v>61.230043903412501</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21481.42</v>
      </c>
      <c r="E158" s="247">
        <v>14140.07</v>
      </c>
      <c r="F158" s="93">
        <f t="shared" si="1"/>
        <v>65.824652187797653</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34095.839999999997</v>
      </c>
      <c r="E159" s="247">
        <v>47975.83</v>
      </c>
      <c r="F159" s="93">
        <f t="shared" si="1"/>
        <v>140.7087492198462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56489.32</v>
      </c>
      <c r="E163" s="247">
        <v>58687.59</v>
      </c>
      <c r="F163" s="93">
        <f t="shared" si="1"/>
        <v>103.89147895566808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1659.98</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1659.98</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8870213.9800000004</v>
      </c>
      <c r="E175" s="104">
        <f t="shared" si="30"/>
        <v>10782221.290000001</v>
      </c>
      <c r="F175" s="93">
        <f t="shared" si="1"/>
        <v>121.55536849856243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1566937.94</v>
      </c>
      <c r="E176" s="104">
        <f t="shared" si="31"/>
        <v>3301517.24</v>
      </c>
      <c r="F176" s="93">
        <f t="shared" si="1"/>
        <v>210.69865983333074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699147.45</v>
      </c>
      <c r="E177" s="104">
        <f t="shared" si="32"/>
        <v>547928.6</v>
      </c>
      <c r="F177" s="93">
        <f t="shared" si="1"/>
        <v>78.370964522576742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18419.150000000001</v>
      </c>
      <c r="E178" s="247">
        <v>34618.22</v>
      </c>
      <c r="F178" s="93">
        <f t="shared" si="1"/>
        <v>187.94689222901164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522322.92</v>
      </c>
      <c r="E179" s="247">
        <v>283346.78000000003</v>
      </c>
      <c r="F179" s="93">
        <f t="shared" si="1"/>
        <v>54.247433752284898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36080.270000000004</v>
      </c>
      <c r="E180" s="104">
        <f t="shared" si="33"/>
        <v>26974.35</v>
      </c>
      <c r="F180" s="93">
        <f t="shared" si="1"/>
        <v>74.762051392630923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532.83000000000004</v>
      </c>
      <c r="E182" s="247"/>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35547.440000000002</v>
      </c>
      <c r="E183" s="247">
        <v>26974.35</v>
      </c>
      <c r="F183" s="93">
        <f t="shared" si="1"/>
        <v>75.882679596617919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937.27</v>
      </c>
      <c r="E184" s="247">
        <v>24.87</v>
      </c>
      <c r="F184" s="93">
        <f t="shared" si="1"/>
        <v>2.653450979973754</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59304.26</v>
      </c>
      <c r="E186" s="247">
        <v>45601.15</v>
      </c>
      <c r="F186" s="93">
        <f t="shared" si="1"/>
        <v>76.893548625343271</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30391.38</v>
      </c>
      <c r="E187" s="247">
        <v>4127.82</v>
      </c>
      <c r="F187" s="93">
        <f t="shared" si="1"/>
        <v>13.582206533563134</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31692.2</v>
      </c>
      <c r="E188" s="247">
        <v>153235.41</v>
      </c>
      <c r="F188" s="93">
        <f t="shared" si="1"/>
        <v>483.51143183496259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182444.91</v>
      </c>
      <c r="E189" s="247">
        <v>226385.66</v>
      </c>
      <c r="F189" s="93">
        <f t="shared" si="1"/>
        <v>124.08439347526878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685345.58</v>
      </c>
      <c r="E206" s="104">
        <f t="shared" si="37"/>
        <v>2527202.98</v>
      </c>
      <c r="F206" s="93">
        <f t="shared" si="1"/>
        <v>368.74870922783219</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685345.58</v>
      </c>
      <c r="E207" s="104">
        <f t="shared" si="38"/>
        <v>2527202.98</v>
      </c>
      <c r="F207" s="93">
        <f t="shared" si="1"/>
        <v>368.74870922783219</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656450.23</v>
      </c>
      <c r="E208" s="247">
        <v>2498307.63</v>
      </c>
      <c r="F208" s="93">
        <f t="shared" si="1"/>
        <v>380.57837682530783</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28895.35</v>
      </c>
      <c r="E217" s="247">
        <v>28895.35</v>
      </c>
      <c r="F217" s="93">
        <f t="shared" si="1"/>
        <v>100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7303276.04</v>
      </c>
      <c r="E237" s="104">
        <f t="shared" si="41"/>
        <v>7480704.0500000007</v>
      </c>
      <c r="F237" s="93">
        <f t="shared" si="1"/>
        <v>102.42943042311737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8032077.0499999998</v>
      </c>
      <c r="E238" s="104">
        <f t="shared" si="42"/>
        <v>8180451.8800000008</v>
      </c>
      <c r="F238" s="93">
        <f t="shared" si="1"/>
        <v>101.84727846952117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8625168.6600000001</v>
      </c>
      <c r="E239" s="104">
        <f t="shared" si="43"/>
        <v>10615400.890000001</v>
      </c>
      <c r="F239" s="93">
        <f t="shared" si="1"/>
        <v>123.0747050690137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8625168.6600000001</v>
      </c>
      <c r="E240" s="247">
        <v>10615400.890000001</v>
      </c>
      <c r="F240" s="93">
        <f t="shared" si="1"/>
        <v>123.0747050690137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593091.61</v>
      </c>
      <c r="E242" s="104">
        <f t="shared" si="44"/>
        <v>2434949.0099999998</v>
      </c>
      <c r="F242" s="93">
        <f t="shared" si="1"/>
        <v>410.55192299887693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593091.61</v>
      </c>
      <c r="E243" s="247">
        <v>2434949.0099999998</v>
      </c>
      <c r="F243" s="93">
        <f t="shared" si="1"/>
        <v>410.55192299887693</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-767899.34</v>
      </c>
      <c r="E245" s="104">
        <f t="shared" si="45"/>
        <v>-729304.41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767899.34</v>
      </c>
      <c r="E250" s="104">
        <f t="shared" si="47"/>
        <v>729304.41</v>
      </c>
      <c r="F250" s="93">
        <f t="shared" si="1"/>
        <v>94.973959738004211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767899.34</v>
      </c>
      <c r="E252" s="247">
        <v>729304.41</v>
      </c>
      <c r="F252" s="93">
        <f t="shared" si="1"/>
        <v>94.973959738004211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39098.33</v>
      </c>
      <c r="E255" s="247">
        <v>27896.6</v>
      </c>
      <c r="F255" s="93">
        <f t="shared" si="1"/>
        <v>71.349850492335605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1659.98</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80222.58</v>
      </c>
      <c r="E264" s="247">
        <v>78656.69</v>
      </c>
      <c r="F264" s="93">
        <f t="shared" si="50"/>
        <v>98.048068262077834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15442.68</v>
      </c>
      <c r="E265" s="247">
        <v>8005.11</v>
      </c>
      <c r="F265" s="93">
        <f t="shared" si="50"/>
        <v>51.837569644647175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1659.98</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100.86</v>
      </c>
      <c r="E268" s="247">
        <v>399.21</v>
      </c>
      <c r="F268" s="93">
        <f t="shared" si="50"/>
        <v>395.80606781677574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26091.47</v>
      </c>
      <c r="E271" s="247">
        <v>26712.01</v>
      </c>
      <c r="F271" s="93">
        <f t="shared" si="50"/>
        <v>102.37832517677232</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260087.09</v>
      </c>
      <c r="E287" s="247">
        <v>75699.98</v>
      </c>
      <c r="F287" s="93">
        <f t="shared" si="50"/>
        <v>29.10562765725896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439060.36</v>
      </c>
      <c r="E288" s="247">
        <v>472228.62</v>
      </c>
      <c r="F288" s="93">
        <f t="shared" si="50"/>
        <v>107.55437361733134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22017.51</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160427.4</v>
      </c>
      <c r="E290" s="247">
        <v>226385.66</v>
      </c>
      <c r="F290" s="93">
        <f t="shared" si="50"/>
        <v>141.11408649644636</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685345.58</v>
      </c>
      <c r="E294" s="247">
        <v>2527202.98</v>
      </c>
      <c r="F294" s="93">
        <f t="shared" si="50"/>
        <v>368.74870922783219</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115025.71</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2860.05</v>
      </c>
      <c r="E297" s="247">
        <v>11200</v>
      </c>
      <c r="F297" s="93">
        <f t="shared" si="50"/>
        <v>391.60154542752747</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23480.69</v>
      </c>
      <c r="E298" s="247">
        <v>27009.7</v>
      </c>
      <c r="F298" s="93">
        <f t="shared" si="50"/>
        <v>115.02941353086302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5351.46</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5" sqref="E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437107.53</v>
      </c>
      <c r="E5" s="79">
        <f t="shared" si="0"/>
        <v>570919.57999999996</v>
      </c>
      <c r="F5" s="80">
        <f t="shared" ref="F5:F141" si="1">IF(D5&gt;0,IF(E5/D5&gt;=100,"&gt;&gt;100",E5/D5*100),"-")</f>
        <v>130.6130736297313</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113262.95</v>
      </c>
      <c r="E6" s="81">
        <f t="shared" si="2"/>
        <v>133111.71</v>
      </c>
      <c r="F6" s="63">
        <f t="shared" si="1"/>
        <v>117.52449499152193</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113262.95</v>
      </c>
      <c r="E7" s="249">
        <v>133111.71</v>
      </c>
      <c r="F7" s="63">
        <f t="shared" si="1"/>
        <v>117.52449499152193</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239792.36</v>
      </c>
      <c r="E13" s="81">
        <f t="shared" si="4"/>
        <v>314821.48</v>
      </c>
      <c r="F13" s="63">
        <f t="shared" si="1"/>
        <v>131.28920370940926</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239792.36</v>
      </c>
      <c r="E14" s="249">
        <v>314821.48</v>
      </c>
      <c r="F14" s="63">
        <f t="shared" si="1"/>
        <v>131.28920370940926</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84052.22</v>
      </c>
      <c r="E19" s="249">
        <v>122986.39</v>
      </c>
      <c r="F19" s="63">
        <f t="shared" si="1"/>
        <v>146.32140590694689</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72069.929999999993</v>
      </c>
      <c r="E28" s="81">
        <f t="shared" si="6"/>
        <v>141309.65</v>
      </c>
      <c r="F28" s="63">
        <f t="shared" si="1"/>
        <v>196.07296690866775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72069.929999999993</v>
      </c>
      <c r="E30" s="249">
        <v>141309.65</v>
      </c>
      <c r="F30" s="63">
        <f t="shared" si="1"/>
        <v>196.07296690866775</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750270.72</v>
      </c>
      <c r="E35" s="81">
        <f t="shared" si="7"/>
        <v>1015748.29</v>
      </c>
      <c r="F35" s="63">
        <f t="shared" si="1"/>
        <v>135.3842370391317</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364998.19</v>
      </c>
      <c r="E36" s="81">
        <f t="shared" si="8"/>
        <v>378507.42</v>
      </c>
      <c r="F36" s="63">
        <f t="shared" si="1"/>
        <v>103.7011772578927</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364998.19</v>
      </c>
      <c r="E37" s="249">
        <v>378507.42</v>
      </c>
      <c r="F37" s="63">
        <f t="shared" si="1"/>
        <v>103.7011772578927</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28709.14</v>
      </c>
      <c r="E39" s="81">
        <f t="shared" si="9"/>
        <v>44198.92</v>
      </c>
      <c r="F39" s="63">
        <f t="shared" si="1"/>
        <v>153.95417626581639</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28709.14</v>
      </c>
      <c r="E40" s="249">
        <v>44198.92</v>
      </c>
      <c r="F40" s="63">
        <f t="shared" si="1"/>
        <v>153.95417626581639</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114693.39</v>
      </c>
      <c r="E43" s="81">
        <f t="shared" si="10"/>
        <v>78821.66</v>
      </c>
      <c r="F43" s="63">
        <f t="shared" si="1"/>
        <v>68.723803525207515</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114693.39</v>
      </c>
      <c r="E48" s="249">
        <v>78821.66</v>
      </c>
      <c r="F48" s="63">
        <f t="shared" si="1"/>
        <v>68.723803525207515</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181162.3</v>
      </c>
      <c r="E54" s="81">
        <f t="shared" si="12"/>
        <v>481663.04</v>
      </c>
      <c r="F54" s="63">
        <f t="shared" si="1"/>
        <v>265.87377175052427</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181162.3</v>
      </c>
      <c r="E55" s="249">
        <v>481663.04</v>
      </c>
      <c r="F55" s="63">
        <f t="shared" si="1"/>
        <v>265.87377175052427</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9297.6200000000008</v>
      </c>
      <c r="E60" s="249">
        <v>6628.32</v>
      </c>
      <c r="F60" s="63">
        <f t="shared" si="1"/>
        <v>71.290502300588741</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51410.080000000002</v>
      </c>
      <c r="E61" s="81">
        <f t="shared" si="13"/>
        <v>25928.93</v>
      </c>
      <c r="F61" s="63">
        <f t="shared" si="1"/>
        <v>50.43549825248278</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36905.43</v>
      </c>
      <c r="E64" s="249">
        <v>13429.2</v>
      </c>
      <c r="F64" s="63">
        <f t="shared" si="1"/>
        <v>36.388141257262149</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14504.65</v>
      </c>
      <c r="E65" s="249">
        <v>12499.73</v>
      </c>
      <c r="F65" s="63">
        <f t="shared" si="1"/>
        <v>86.177398282619706</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801926.47000000009</v>
      </c>
      <c r="E75" s="81">
        <f t="shared" si="15"/>
        <v>539292.92000000004</v>
      </c>
      <c r="F75" s="63">
        <f t="shared" si="1"/>
        <v>67.249671905704773</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2363.91</v>
      </c>
      <c r="E76" s="249">
        <v>4364.28</v>
      </c>
      <c r="F76" s="63">
        <f t="shared" si="1"/>
        <v>184.62124192545403</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799562.56</v>
      </c>
      <c r="E81" s="249">
        <v>534928.64000000001</v>
      </c>
      <c r="F81" s="63">
        <f t="shared" si="1"/>
        <v>66.902662375787088</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466120.12</v>
      </c>
      <c r="E82" s="81">
        <f t="shared" si="16"/>
        <v>2196594.7400000002</v>
      </c>
      <c r="F82" s="63">
        <f t="shared" si="1"/>
        <v>471.25078831611046</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411776.16</v>
      </c>
      <c r="E84" s="249">
        <v>2064645.81</v>
      </c>
      <c r="F84" s="63">
        <f t="shared" si="1"/>
        <v>501.40003491217175</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36692.15</v>
      </c>
      <c r="E85" s="249">
        <v>39575.18</v>
      </c>
      <c r="F85" s="63">
        <f t="shared" si="1"/>
        <v>107.85734823388653</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17651.810000000001</v>
      </c>
      <c r="E88" s="249">
        <v>92373.75</v>
      </c>
      <c r="F88" s="63">
        <f t="shared" si="1"/>
        <v>523.31035740810717</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369859.83999999997</v>
      </c>
      <c r="E107" s="81">
        <f t="shared" si="21"/>
        <v>341296.58999999997</v>
      </c>
      <c r="F107" s="63">
        <f t="shared" si="1"/>
        <v>92.277277251836793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139199.17000000001</v>
      </c>
      <c r="E108" s="249">
        <v>74705.75</v>
      </c>
      <c r="F108" s="63">
        <f t="shared" si="1"/>
        <v>53.668243855189644</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34412.639999999999</v>
      </c>
      <c r="E109" s="249">
        <v>35177.339999999997</v>
      </c>
      <c r="F109" s="63">
        <f t="shared" si="1"/>
        <v>102.22214860586109</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196248.03</v>
      </c>
      <c r="E113" s="249">
        <v>231413.5</v>
      </c>
      <c r="F113" s="63">
        <f t="shared" si="1"/>
        <v>117.91889070173087</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426603.45</v>
      </c>
      <c r="E114" s="81">
        <f t="shared" si="22"/>
        <v>592635.66</v>
      </c>
      <c r="F114" s="63">
        <f t="shared" si="1"/>
        <v>138.91956569971481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389514.45</v>
      </c>
      <c r="E115" s="81">
        <f t="shared" si="23"/>
        <v>546827.96000000008</v>
      </c>
      <c r="F115" s="63">
        <f t="shared" si="1"/>
        <v>140.38707934968781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353912.9</v>
      </c>
      <c r="E116" s="249">
        <v>501622.28</v>
      </c>
      <c r="F116" s="63">
        <f t="shared" si="1"/>
        <v>141.73608252199904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35601.550000000003</v>
      </c>
      <c r="E117" s="249">
        <v>45205.68</v>
      </c>
      <c r="F117" s="63">
        <f t="shared" si="1"/>
        <v>126.97671871028086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37089</v>
      </c>
      <c r="E118" s="81">
        <f t="shared" si="24"/>
        <v>45807.7</v>
      </c>
      <c r="F118" s="63">
        <f t="shared" si="1"/>
        <v>123.5075089649222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37089</v>
      </c>
      <c r="E119" s="249">
        <v>45807.7</v>
      </c>
      <c r="F119" s="63">
        <f t="shared" si="1"/>
        <v>123.5075089649222</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108707.15</v>
      </c>
      <c r="E129" s="81">
        <f t="shared" si="26"/>
        <v>167570.03</v>
      </c>
      <c r="F129" s="63">
        <f t="shared" si="1"/>
        <v>154.14812181167477</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65961.98</v>
      </c>
      <c r="E135" s="249">
        <v>66647.69</v>
      </c>
      <c r="F135" s="63">
        <f t="shared" si="1"/>
        <v>101.03955339121113</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14637.02</v>
      </c>
      <c r="E136" s="249">
        <v>61152.34</v>
      </c>
      <c r="F136" s="63">
        <f t="shared" si="1"/>
        <v>417.79228285538989</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28108.15</v>
      </c>
      <c r="E138" s="249">
        <v>39770</v>
      </c>
      <c r="F138" s="63">
        <f t="shared" si="1"/>
        <v>141.48921220357795</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3432665.21</v>
      </c>
      <c r="E141" s="106">
        <f t="shared" si="28"/>
        <v>5565367.46</v>
      </c>
      <c r="F141" s="82">
        <f t="shared" si="1"/>
        <v>162.12963162813071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5" sqref="E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16875</v>
      </c>
      <c r="E5" s="107">
        <f t="shared" si="0"/>
        <v>18082.59</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16875</v>
      </c>
      <c r="E22" s="108">
        <f t="shared" si="3"/>
        <v>18082.59</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16875</v>
      </c>
      <c r="E23" s="108">
        <f t="shared" si="4"/>
        <v>16875</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16875</v>
      </c>
      <c r="E25" s="250">
        <v>16875</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1207.5899999999999</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1207.5899999999999</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8750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8750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v>8750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 sqref="D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1566937.94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8198711.8800000008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3071984.5600000005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367419.89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1341955.69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107332.9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2300.04</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582553.55000000005</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442228.5</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228193.99</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2677425.15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2449302.17</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2449302.17</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6464132.5800000001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3223203.37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351220.82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1580931.79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116438.82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3212.44</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596256.66</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468492.06</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106650.78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2633484.44</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607444.77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607444.77</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3301517.24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75699.990000000005</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75699.990000000005</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37871.9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29608.97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8262.93</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8536.18</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3500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5036.18</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2282.21</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2282.21</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27009.7</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8141.91</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18867.79</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3225817.25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472228.62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226385.65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2527202.98</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7</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31753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Cestica</cp:lastModifiedBy>
  <cp:lastPrinted>2024-09-24T08:26:57Z</cp:lastPrinted>
  <dcterms:created xsi:type="dcterms:W3CDTF">2022-04-01T05:14:30Z</dcterms:created>
  <dcterms:modified xsi:type="dcterms:W3CDTF">2025-02-12T08:18:19Z</dcterms:modified>
</cp:coreProperties>
</file>